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ylakhanyanTV\Desktop\2021\Работа с программой\Новая программа\Готово\"/>
    </mc:Choice>
  </mc:AlternateContent>
  <bookViews>
    <workbookView xWindow="0" yWindow="0" windowWidth="19200" windowHeight="7050"/>
  </bookViews>
  <sheets>
    <sheet name="Лист1" sheetId="1" r:id="rId1"/>
  </sheets>
  <definedNames>
    <definedName name="_xlnm.Print_Titles" localSheetId="0">Лист1!$7:$10</definedName>
    <definedName name="_xlnm.Print_Area" localSheetId="0">Лист1!$A$2:$K$67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E35" i="1" s="1"/>
  <c r="I34" i="1"/>
  <c r="E34" i="1" s="1"/>
  <c r="H35" i="1"/>
  <c r="H34" i="1"/>
  <c r="G35" i="1"/>
  <c r="G34" i="1"/>
  <c r="F35" i="1"/>
  <c r="F34" i="1"/>
  <c r="I33" i="1"/>
  <c r="H33" i="1"/>
  <c r="G33" i="1"/>
  <c r="F33" i="1"/>
  <c r="E33" i="1" l="1"/>
  <c r="I40" i="1"/>
  <c r="I60" i="1" s="1"/>
  <c r="H40" i="1"/>
  <c r="H60" i="1" s="1"/>
  <c r="G40" i="1"/>
  <c r="G60" i="1" s="1"/>
  <c r="F40" i="1"/>
  <c r="I39" i="1"/>
  <c r="I59" i="1" s="1"/>
  <c r="H39" i="1"/>
  <c r="H59" i="1" s="1"/>
  <c r="G39" i="1"/>
  <c r="G59" i="1" s="1"/>
  <c r="F39" i="1"/>
  <c r="I38" i="1"/>
  <c r="I58" i="1" s="1"/>
  <c r="H38" i="1"/>
  <c r="H58" i="1" s="1"/>
  <c r="G38" i="1"/>
  <c r="G58" i="1" s="1"/>
  <c r="F38" i="1"/>
  <c r="F58" i="1" s="1"/>
  <c r="H20" i="1"/>
  <c r="E18" i="1"/>
  <c r="I57" i="1"/>
  <c r="H57" i="1"/>
  <c r="G57" i="1"/>
  <c r="F57" i="1"/>
  <c r="I53" i="1"/>
  <c r="H53" i="1"/>
  <c r="G53" i="1"/>
  <c r="F53" i="1"/>
  <c r="I15" i="1"/>
  <c r="H15" i="1"/>
  <c r="G15" i="1"/>
  <c r="F15" i="1"/>
  <c r="I14" i="1"/>
  <c r="H14" i="1"/>
  <c r="G14" i="1"/>
  <c r="F14" i="1"/>
  <c r="I13" i="1"/>
  <c r="H13" i="1"/>
  <c r="G13" i="1"/>
  <c r="F13" i="1"/>
  <c r="I49" i="1"/>
  <c r="F49" i="1"/>
  <c r="G49" i="1"/>
  <c r="H45" i="1"/>
  <c r="I45" i="1"/>
  <c r="F45" i="1"/>
  <c r="G45" i="1"/>
  <c r="I32" i="1"/>
  <c r="F32" i="1"/>
  <c r="G32" i="1"/>
  <c r="H27" i="1"/>
  <c r="H26" i="1"/>
  <c r="H25" i="1"/>
  <c r="I24" i="1"/>
  <c r="H24" i="1"/>
  <c r="G24" i="1"/>
  <c r="F24" i="1"/>
  <c r="I20" i="1"/>
  <c r="I16" i="1" s="1"/>
  <c r="G20" i="1"/>
  <c r="G16" i="1" s="1"/>
  <c r="F20" i="1"/>
  <c r="I61" i="1" l="1"/>
  <c r="G41" i="1"/>
  <c r="F16" i="1"/>
  <c r="H61" i="1"/>
  <c r="I41" i="1"/>
  <c r="H16" i="1"/>
  <c r="E39" i="1"/>
  <c r="E40" i="1"/>
  <c r="F41" i="1"/>
  <c r="H64" i="1"/>
  <c r="F59" i="1"/>
  <c r="F60" i="1"/>
  <c r="E60" i="1" s="1"/>
  <c r="G61" i="1"/>
  <c r="E58" i="1"/>
  <c r="E38" i="1"/>
  <c r="H63" i="1"/>
  <c r="I27" i="1"/>
  <c r="G27" i="1"/>
  <c r="F27" i="1"/>
  <c r="F64" i="1" s="1"/>
  <c r="I26" i="1"/>
  <c r="G26" i="1"/>
  <c r="F26" i="1"/>
  <c r="I25" i="1"/>
  <c r="G25" i="1"/>
  <c r="F25" i="1"/>
  <c r="F61" i="1" l="1"/>
  <c r="E59" i="1"/>
  <c r="E61" i="1" s="1"/>
  <c r="F62" i="1"/>
  <c r="F65" i="1" s="1"/>
  <c r="G62" i="1"/>
  <c r="G64" i="1"/>
  <c r="F63" i="1"/>
  <c r="G63" i="1"/>
  <c r="H36" i="1"/>
  <c r="H62" i="1"/>
  <c r="H65" i="1" s="1"/>
  <c r="G65" i="1"/>
  <c r="I64" i="1"/>
  <c r="E64" i="1" l="1"/>
  <c r="F36" i="1"/>
  <c r="G36" i="1"/>
  <c r="I63" i="1"/>
  <c r="E63" i="1" s="1"/>
  <c r="I36" i="1"/>
  <c r="I62" i="1"/>
  <c r="E36" i="1"/>
  <c r="E56" i="1"/>
  <c r="E55" i="1"/>
  <c r="E54" i="1"/>
  <c r="I65" i="1" l="1"/>
  <c r="E62" i="1"/>
  <c r="E65" i="1" s="1"/>
  <c r="E57" i="1"/>
  <c r="H49" i="1" l="1"/>
  <c r="H41" i="1" s="1"/>
  <c r="E41" i="1" s="1"/>
  <c r="H32" i="1"/>
  <c r="H28" i="1" s="1"/>
  <c r="E52" i="1" l="1"/>
  <c r="E51" i="1"/>
  <c r="E50" i="1"/>
  <c r="E48" i="1"/>
  <c r="E47" i="1"/>
  <c r="E46" i="1"/>
  <c r="E44" i="1"/>
  <c r="E43" i="1"/>
  <c r="E42" i="1"/>
  <c r="E31" i="1"/>
  <c r="E30" i="1"/>
  <c r="E29" i="1"/>
  <c r="E23" i="1"/>
  <c r="E22" i="1"/>
  <c r="E21" i="1"/>
  <c r="E19" i="1"/>
  <c r="E17" i="1"/>
  <c r="E15" i="1" l="1"/>
  <c r="E20" i="1"/>
  <c r="E53" i="1"/>
  <c r="E14" i="1"/>
  <c r="E13" i="1"/>
  <c r="E32" i="1"/>
  <c r="E25" i="1"/>
  <c r="E26" i="1"/>
  <c r="E27" i="1"/>
  <c r="E49" i="1"/>
  <c r="E45" i="1"/>
  <c r="E24" i="1"/>
  <c r="E16" i="1" l="1"/>
  <c r="E28" i="1"/>
  <c r="I28" i="1" l="1"/>
  <c r="G28" i="1"/>
  <c r="F28" i="1"/>
</calcChain>
</file>

<file path=xl/sharedStrings.xml><?xml version="1.0" encoding="utf-8"?>
<sst xmlns="http://schemas.openxmlformats.org/spreadsheetml/2006/main" count="115" uniqueCount="58">
  <si>
    <t>Наименование мероприятия</t>
  </si>
  <si>
    <t>Статус</t>
  </si>
  <si>
    <t>Годы реализации</t>
  </si>
  <si>
    <t>Объем финансирования, тыс. рублей</t>
  </si>
  <si>
    <t>Непосредственный результат реализации мероприятий</t>
  </si>
  <si>
    <t>Муниципальный заказчик, главный распорядитель (распорядитель) бюджетных средств, исполнитель</t>
  </si>
  <si>
    <t>всего</t>
  </si>
  <si>
    <t>в разрезе источников финансирования</t>
  </si>
  <si>
    <t>федеральный бюджет</t>
  </si>
  <si>
    <t>краевой бюджет</t>
  </si>
  <si>
    <t>бюджет города Сочи</t>
  </si>
  <si>
    <t>внебюджетные источники</t>
  </si>
  <si>
    <t>Всего</t>
  </si>
  <si>
    <t>1.1.1.1</t>
  </si>
  <si>
    <t>1.1.1.2</t>
  </si>
  <si>
    <t>2.1.1.1</t>
  </si>
  <si>
    <t>2.1.1.2</t>
  </si>
  <si>
    <t>Итого</t>
  </si>
  <si>
    <t>1.1</t>
  </si>
  <si>
    <t>1.1.1</t>
  </si>
  <si>
    <t>1.1.2</t>
  </si>
  <si>
    <t>2.1.1</t>
  </si>
  <si>
    <t>2.1.1.3</t>
  </si>
  <si>
    <t>2.1.1.4</t>
  </si>
  <si>
    <t>1.1.2.1</t>
  </si>
  <si>
    <t>№ n/n</t>
  </si>
  <si>
    <t>Администрация муниципального образования городской округ город-курорт Сочи Краснодарского края – заказчик мероприятия, главный распорядитель бюджетных средств
Управление по делам казачества и военным вопросам администрации муниципального образования городской округ город-курорт Сочи Краснодарского края - исполнитель</t>
  </si>
  <si>
    <t>«ПОДДЕРЖКА РАЙОННЫХ СОЦИАЛЬНО ОРИЕНТИРОВАННЫХ КАЗАЧЬИХ ОБЩЕСТВ ГОРОДА СОЧИ ЧЕРНОМОРСКОГО ОКРУЖНОГО КАЗАЧЬЕГО ОБЩЕСТВА КУБАНСКОГО ВОЙСКОВОГО КАЗАЧЬЕГО ОБЩЕСТВА»</t>
  </si>
  <si>
    <t>2022 год</t>
  </si>
  <si>
    <t>2023 год</t>
  </si>
  <si>
    <t>2024 год</t>
  </si>
  <si>
    <t xml:space="preserve">Основное мероприятие 1.1.1: Создание условий по сохранению, пропаганде и развитию историко-культурных традиций Кубанского казачества </t>
  </si>
  <si>
    <t>Всего на реализацию задачи 1</t>
  </si>
  <si>
    <t>Всего на реализацию задачи 2</t>
  </si>
  <si>
    <t>Приложение № 3</t>
  </si>
  <si>
    <t>Обеспечение участия членов районных социально ориентированных казачьих обществ города Сочи ЧОКО КВКО в совещаниях, советах атаманов, парадах исторических полков Кубанского казачьего войска, посвященных реабилитации Кубанского казачества, созданию Кубанского казачьего войска</t>
  </si>
  <si>
    <t>Предоставление субсидий районным  социально ориентированным казачьим обществам города Сочи ЧОКО КВКО на другие мероприятия, проводимые с участием казачьих обществ Кубанского войскового казачьего общества (в том числе казаков и членов их семей)</t>
  </si>
  <si>
    <t>Проведение и участие в ежегодном городском казачьем фестивале, праздничном мероприятии, посвященном очередной годовщине образования Кубанского казачьего войска, в рамках проведения Дня города Сочи, турнире по самбо, турнире по пулевой стрельбе, посвященном очередной годовщине образования Кубанского казачьего войска (всего 3 мероприятия ежегодно)</t>
  </si>
  <si>
    <t xml:space="preserve">Предоставление субсидий районным  социально ориентированным казачьим обществам города Сочи ЧОКО КВКО  для проведения военно-патриотических, физкультурно-оздоровительных  мероприятий в рамках военно-полевых сборов с участием  членов районных социально ориентированных казачьих обществ города Сочи ЧОКО КВКО, пребывающих в запасе </t>
  </si>
  <si>
    <t>Основное мероприятие 1.1.2 Создание условий для патриотического воспитания молодежи в казачьих обществах, членов районных  социально ориентированных казачьих обществ города Сочи ЧОКО КВКО, пребывающих в запасе</t>
  </si>
  <si>
    <t>Задача 1. Сохранение духовно-нравственного наследия Кубанского казачества, содействие возрождению и развитию самобытной культуры Кубанского казачества, образа жизни, традиций и духовных ценностей казаков, православной морали и христианских традиций</t>
  </si>
  <si>
    <t>Задача 2. Создание финансовых, правовых, методических, информационных и организационных механизмов для развития Кубанского казачества и привлечения его к государственной и иной службе</t>
  </si>
  <si>
    <t>Основное мероприятие 2.1.1: Поддержка районных социально ориентированных казачьих обществ города Сочи ЧОКО КВКО, осуществляющих деятельность по охране общественного порядка</t>
  </si>
  <si>
    <t>Предоставление субсидий районным  социально ориентированным казачьим обществам города Сочи ЧОКО КВКО на организацию участия членов казачьих дружин в охране общественного порядка</t>
  </si>
  <si>
    <t>Предоставление субсидий на обеспечение членов казачьих дружин районных социально ориентированных казачьих обществ города Сочи ЧОКО КВКО, участвующих в охране общественного порядка, элементами казачьей формы, удостоверениями и нагрудными знаками (жетонами) дружинника</t>
  </si>
  <si>
    <t xml:space="preserve">Предоставление субсидий на участие членов казачьих дружин на постоянной (платной) основе районных социально ориентированных казачьих обществ города Сочи ЧОКО КВКО, в охране общественного порядка </t>
  </si>
  <si>
    <t>к муниципальной программе
муниципального образования городской 
округ город-курорт Сочи Краснодарского края
«Поддержка районных социально 
ориентированных казачьих обществ города Сочи 
Черноморского окружного казачьего общества 
Кубанского войскового казачьего общества»</t>
  </si>
  <si>
    <t>ПЕРЕЧЕНЬ ОСНОВНЫХ МЕРОПРИЯТИЙ МУНИЦИПАЛЬНОЙ ПРОГРАММЫ МУНИЦИПАЛЬНОГО ОБРАЗОВАНИЯ ГОРОДСКОЙ
ОКРУГ ГОРОД-КУРОРТ СОЧИ КРАСНОДАРСКОГО КРАЯ</t>
  </si>
  <si>
    <t xml:space="preserve">Принятие участия в  ежегодных мероприятиях, парадах:                                                2022 год - 9 мероприятий;                                                      2023 год - 9 мероприятий;                                                          2024 год - 9 мероприятий              </t>
  </si>
  <si>
    <t>Цель: реализация государственной политики в отношении Кубанского казачества на территории муниципального образования городской округ город-курорт Сочи Краснодарского края</t>
  </si>
  <si>
    <t xml:space="preserve">Начальник управления по делам казачества и военным вопросам администрации муниципального образования городской округ город-курорт Сочи Краснодарского края
</t>
  </si>
  <si>
    <t>С.Г. Ромащенко</t>
  </si>
  <si>
    <t xml:space="preserve">Участие в военно-полевых сборах членов районных казачьих обществ:
2022 - от 160 до 320 человек;
2023 - от 160 до 320 человек;
2024 - от 160 до 320 человек.                                         Численность определяется в соответствии с приказом атамана ЧОКО КВКО или приказом атамана ККВ.  
 (закупка обмундирования, экипировки, снаряжения, продуктов питания, ГСМ, транспортное обеспечение и других товаров, согласно уставной деятельности)
Военно-патриотические, физкультурно-оздоровительные мероприятия проводятся в рамках военно-полевых сборов 3 дня                          </t>
  </si>
  <si>
    <t>Численность дружины по обеспечению мероприятий, проводимых на территории муниципального образования городской округ город-курорт Сочи Краснодарского края, в количестве 140 человек, которые могут быть привлечены к участию в охране общественного порядка. Осуществление участия в охране общественного порядка в общественных местах, местах массового пребывания (скопления) граждан, вблизи пешеходных переходов, а также при возникновении чрезвычайных ситуаций, введении ограничительных мероприятий (карантина), проведении массовых общественно значимых и спортивных мероприятий, иных мероприятий в соответствии с постановлениями (поручениями) губернатора Краснодарского края или главы муниципального образования городской округ город-курорт Сочи Краснодарского края (продолжительность одного дежурства не менее 4 и не более 12 часов), ежегодно</t>
  </si>
  <si>
    <t>Деятельность 12 единиц специалистов, необходимых для организации участия членов районных социально ориентированных казачьих обществ города Сочи ЧОКО КВКО в охране общественного порядка на территории муниципального образования городской округ город-курорт Сочи Краснодарского края, 
ежегодно</t>
  </si>
  <si>
    <t xml:space="preserve">Обеспечение членов казачьих дружин районных социально ориентированных казачьих обществ города Сочи ЧОКО КВКО, участвующих в охране общественного порядка, элементами казачьей формы, удостоверениями и нагрудными знаками (жетонами) дружинника
100 человек, ежегодно </t>
  </si>
  <si>
    <t>Охрана общественного порядка силами дружины на постоянной (платной) основе районных казачьих обществ ЧОКО КВКО города Сочи в количестве 50 казаков-дружинников, а также для обеспечения деятельности дружины - 1 командир казачьей дружины, 1 специалист (бухгалтер-делопроизводитель), ежегодно</t>
  </si>
  <si>
    <t xml:space="preserve">Предоставление субсидии на поддержку районных социально ориентированных казачьих обществ города Сочи ЧОКО КВКО, осуществляющих деятельность по обеспечению мероприятий, проводимых на территории муниципального образования городской округ город-курорт Сочи Краснодарского края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</si>
</sst>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abSelected="1" view="pageBreakPreview" topLeftCell="A49" zoomScale="70" zoomScaleNormal="100" zoomScaleSheetLayoutView="70" workbookViewId="0">
      <selection activeCell="J58" sqref="J58:J61"/>
    </sheetView>
  </sheetViews>
  <sheetFormatPr defaultRowHeight="15" x14ac:dyDescent="0.25"/>
  <cols>
    <col min="1" max="1" width="9.7109375" style="13" customWidth="1"/>
    <col min="2" max="2" width="39.140625" customWidth="1"/>
    <col min="3" max="3" width="13.42578125" style="1" customWidth="1"/>
    <col min="4" max="4" width="14.85546875" customWidth="1"/>
    <col min="5" max="5" width="14.42578125" customWidth="1"/>
    <col min="6" max="6" width="13" customWidth="1"/>
    <col min="7" max="7" width="11.5703125" customWidth="1"/>
    <col min="8" max="8" width="14.5703125" customWidth="1"/>
    <col min="9" max="9" width="12.28515625" customWidth="1"/>
    <col min="10" max="10" width="63.28515625" customWidth="1"/>
    <col min="11" max="11" width="56.5703125" customWidth="1"/>
    <col min="12" max="14" width="9.140625" customWidth="1"/>
  </cols>
  <sheetData>
    <row r="2" spans="1:11" s="3" customFormat="1" ht="18.75" x14ac:dyDescent="0.3">
      <c r="A2" s="18"/>
      <c r="C2" s="5"/>
      <c r="K2" s="16" t="s">
        <v>34</v>
      </c>
    </row>
    <row r="3" spans="1:11" s="3" customFormat="1" ht="185.45" customHeight="1" x14ac:dyDescent="0.3">
      <c r="A3" s="18"/>
      <c r="C3" s="5"/>
      <c r="J3" s="17"/>
      <c r="K3" s="35" t="s">
        <v>46</v>
      </c>
    </row>
    <row r="4" spans="1:11" s="19" customFormat="1" ht="42.75" customHeight="1" x14ac:dyDescent="0.35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9" customFormat="1" ht="48.75" customHeight="1" x14ac:dyDescent="0.35">
      <c r="A5" s="43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8.75" x14ac:dyDescent="0.25">
      <c r="A6" s="7"/>
    </row>
    <row r="7" spans="1:11" ht="15.75" customHeight="1" x14ac:dyDescent="0.25">
      <c r="A7" s="48" t="s">
        <v>25</v>
      </c>
      <c r="B7" s="44" t="s">
        <v>0</v>
      </c>
      <c r="C7" s="44" t="s">
        <v>1</v>
      </c>
      <c r="D7" s="44" t="s">
        <v>2</v>
      </c>
      <c r="E7" s="44" t="s">
        <v>3</v>
      </c>
      <c r="F7" s="44"/>
      <c r="G7" s="44"/>
      <c r="H7" s="44"/>
      <c r="I7" s="44"/>
      <c r="J7" s="44" t="s">
        <v>4</v>
      </c>
      <c r="K7" s="44" t="s">
        <v>5</v>
      </c>
    </row>
    <row r="8" spans="1:11" ht="15.75" customHeight="1" x14ac:dyDescent="0.25">
      <c r="A8" s="48"/>
      <c r="B8" s="44"/>
      <c r="C8" s="44"/>
      <c r="D8" s="44"/>
      <c r="E8" s="44" t="s">
        <v>6</v>
      </c>
      <c r="F8" s="44" t="s">
        <v>7</v>
      </c>
      <c r="G8" s="44"/>
      <c r="H8" s="44"/>
      <c r="I8" s="44"/>
      <c r="J8" s="44"/>
      <c r="K8" s="44"/>
    </row>
    <row r="9" spans="1:11" ht="51.75" customHeight="1" x14ac:dyDescent="0.25">
      <c r="A9" s="48"/>
      <c r="B9" s="44"/>
      <c r="C9" s="44"/>
      <c r="D9" s="44"/>
      <c r="E9" s="44"/>
      <c r="F9" s="20" t="s">
        <v>8</v>
      </c>
      <c r="G9" s="20" t="s">
        <v>9</v>
      </c>
      <c r="H9" s="20" t="s">
        <v>10</v>
      </c>
      <c r="I9" s="20" t="s">
        <v>11</v>
      </c>
      <c r="J9" s="44"/>
      <c r="K9" s="44"/>
    </row>
    <row r="10" spans="1:11" ht="18.75" x14ac:dyDescent="0.2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ht="18.75" x14ac:dyDescent="0.25">
      <c r="A11" s="21">
        <v>1</v>
      </c>
      <c r="B11" s="49" t="s">
        <v>49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40.5" customHeight="1" x14ac:dyDescent="0.25">
      <c r="A12" s="23" t="s">
        <v>18</v>
      </c>
      <c r="B12" s="49" t="s">
        <v>40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35.1" customHeight="1" x14ac:dyDescent="0.25">
      <c r="A13" s="48" t="s">
        <v>19</v>
      </c>
      <c r="B13" s="42" t="s">
        <v>31</v>
      </c>
      <c r="C13" s="42"/>
      <c r="D13" s="24" t="s">
        <v>28</v>
      </c>
      <c r="E13" s="25">
        <f t="shared" ref="E13:I16" si="0">E17+E21</f>
        <v>950.9</v>
      </c>
      <c r="F13" s="25">
        <f t="shared" si="0"/>
        <v>0</v>
      </c>
      <c r="G13" s="25">
        <f t="shared" si="0"/>
        <v>0</v>
      </c>
      <c r="H13" s="25">
        <f t="shared" si="0"/>
        <v>950.9</v>
      </c>
      <c r="I13" s="25">
        <f t="shared" si="0"/>
        <v>0</v>
      </c>
      <c r="J13" s="42"/>
      <c r="K13" s="42" t="s">
        <v>26</v>
      </c>
    </row>
    <row r="14" spans="1:11" ht="35.1" customHeight="1" x14ac:dyDescent="0.25">
      <c r="A14" s="48"/>
      <c r="B14" s="42"/>
      <c r="C14" s="42"/>
      <c r="D14" s="24" t="s">
        <v>29</v>
      </c>
      <c r="E14" s="25">
        <f t="shared" si="0"/>
        <v>950.9</v>
      </c>
      <c r="F14" s="25">
        <f t="shared" si="0"/>
        <v>0</v>
      </c>
      <c r="G14" s="25">
        <f t="shared" si="0"/>
        <v>0</v>
      </c>
      <c r="H14" s="25">
        <f t="shared" si="0"/>
        <v>950.9</v>
      </c>
      <c r="I14" s="25">
        <f t="shared" si="0"/>
        <v>0</v>
      </c>
      <c r="J14" s="42"/>
      <c r="K14" s="42"/>
    </row>
    <row r="15" spans="1:11" ht="35.1" customHeight="1" x14ac:dyDescent="0.25">
      <c r="A15" s="48"/>
      <c r="B15" s="42"/>
      <c r="C15" s="42"/>
      <c r="D15" s="24" t="s">
        <v>30</v>
      </c>
      <c r="E15" s="25">
        <f t="shared" si="0"/>
        <v>950.9</v>
      </c>
      <c r="F15" s="25">
        <f t="shared" si="0"/>
        <v>0</v>
      </c>
      <c r="G15" s="25">
        <f t="shared" si="0"/>
        <v>0</v>
      </c>
      <c r="H15" s="25">
        <f t="shared" si="0"/>
        <v>950.9</v>
      </c>
      <c r="I15" s="25">
        <f t="shared" si="0"/>
        <v>0</v>
      </c>
      <c r="J15" s="42"/>
      <c r="K15" s="42"/>
    </row>
    <row r="16" spans="1:11" ht="71.25" customHeight="1" x14ac:dyDescent="0.25">
      <c r="A16" s="48"/>
      <c r="B16" s="42"/>
      <c r="C16" s="42"/>
      <c r="D16" s="24" t="s">
        <v>12</v>
      </c>
      <c r="E16" s="25">
        <f t="shared" si="0"/>
        <v>2852.7</v>
      </c>
      <c r="F16" s="25">
        <f t="shared" si="0"/>
        <v>0</v>
      </c>
      <c r="G16" s="25">
        <f t="shared" si="0"/>
        <v>0</v>
      </c>
      <c r="H16" s="25">
        <f t="shared" si="0"/>
        <v>2852.7</v>
      </c>
      <c r="I16" s="25">
        <f t="shared" si="0"/>
        <v>0</v>
      </c>
      <c r="J16" s="42"/>
      <c r="K16" s="42"/>
    </row>
    <row r="17" spans="1:11" ht="35.1" customHeight="1" x14ac:dyDescent="0.25">
      <c r="A17" s="47" t="s">
        <v>13</v>
      </c>
      <c r="B17" s="42" t="s">
        <v>35</v>
      </c>
      <c r="C17" s="42"/>
      <c r="D17" s="24" t="s">
        <v>28</v>
      </c>
      <c r="E17" s="25">
        <f t="shared" ref="E17:E31" si="1">F17++G17+H17+I17</f>
        <v>650.9</v>
      </c>
      <c r="F17" s="26">
        <v>0</v>
      </c>
      <c r="G17" s="26">
        <v>0</v>
      </c>
      <c r="H17" s="25">
        <v>650.9</v>
      </c>
      <c r="I17" s="26">
        <v>0</v>
      </c>
      <c r="J17" s="42" t="s">
        <v>48</v>
      </c>
      <c r="K17" s="42" t="s">
        <v>26</v>
      </c>
    </row>
    <row r="18" spans="1:11" ht="35.1" customHeight="1" x14ac:dyDescent="0.25">
      <c r="A18" s="47"/>
      <c r="B18" s="42"/>
      <c r="C18" s="42"/>
      <c r="D18" s="24" t="s">
        <v>29</v>
      </c>
      <c r="E18" s="25">
        <f>F18++G18+H18+I18</f>
        <v>650.9</v>
      </c>
      <c r="F18" s="26">
        <v>0</v>
      </c>
      <c r="G18" s="26">
        <v>0</v>
      </c>
      <c r="H18" s="25">
        <v>650.9</v>
      </c>
      <c r="I18" s="26">
        <v>0</v>
      </c>
      <c r="J18" s="42"/>
      <c r="K18" s="42"/>
    </row>
    <row r="19" spans="1:11" ht="35.1" customHeight="1" x14ac:dyDescent="0.25">
      <c r="A19" s="47"/>
      <c r="B19" s="42"/>
      <c r="C19" s="42"/>
      <c r="D19" s="24" t="s">
        <v>30</v>
      </c>
      <c r="E19" s="25">
        <f t="shared" si="1"/>
        <v>650.9</v>
      </c>
      <c r="F19" s="26">
        <v>0</v>
      </c>
      <c r="G19" s="26">
        <v>0</v>
      </c>
      <c r="H19" s="25">
        <v>650.9</v>
      </c>
      <c r="I19" s="26">
        <v>0</v>
      </c>
      <c r="J19" s="42"/>
      <c r="K19" s="42"/>
    </row>
    <row r="20" spans="1:11" ht="99.75" customHeight="1" x14ac:dyDescent="0.25">
      <c r="A20" s="47"/>
      <c r="B20" s="42"/>
      <c r="C20" s="42"/>
      <c r="D20" s="24" t="s">
        <v>12</v>
      </c>
      <c r="E20" s="25">
        <f>SUM(E17:E19)</f>
        <v>1952.6999999999998</v>
      </c>
      <c r="F20" s="26">
        <f>F17+F18+F19</f>
        <v>0</v>
      </c>
      <c r="G20" s="26">
        <f>G17+G18+G19</f>
        <v>0</v>
      </c>
      <c r="H20" s="26">
        <f>H17+H18+H19</f>
        <v>1952.6999999999998</v>
      </c>
      <c r="I20" s="26">
        <f>I17+I18+I19</f>
        <v>0</v>
      </c>
      <c r="J20" s="42"/>
      <c r="K20" s="42"/>
    </row>
    <row r="21" spans="1:11" ht="35.1" customHeight="1" x14ac:dyDescent="0.25">
      <c r="A21" s="48" t="s">
        <v>14</v>
      </c>
      <c r="B21" s="42" t="s">
        <v>36</v>
      </c>
      <c r="C21" s="42"/>
      <c r="D21" s="24" t="s">
        <v>28</v>
      </c>
      <c r="E21" s="25">
        <f t="shared" si="1"/>
        <v>300</v>
      </c>
      <c r="F21" s="26">
        <v>0</v>
      </c>
      <c r="G21" s="26">
        <v>0</v>
      </c>
      <c r="H21" s="27">
        <v>300</v>
      </c>
      <c r="I21" s="26">
        <v>0</v>
      </c>
      <c r="J21" s="42" t="s">
        <v>37</v>
      </c>
      <c r="K21" s="42" t="s">
        <v>26</v>
      </c>
    </row>
    <row r="22" spans="1:11" ht="35.1" customHeight="1" x14ac:dyDescent="0.25">
      <c r="A22" s="48"/>
      <c r="B22" s="42"/>
      <c r="C22" s="42"/>
      <c r="D22" s="24" t="s">
        <v>29</v>
      </c>
      <c r="E22" s="25">
        <f t="shared" si="1"/>
        <v>300</v>
      </c>
      <c r="F22" s="26">
        <v>0</v>
      </c>
      <c r="G22" s="26">
        <v>0</v>
      </c>
      <c r="H22" s="27">
        <v>300</v>
      </c>
      <c r="I22" s="26">
        <v>0</v>
      </c>
      <c r="J22" s="42"/>
      <c r="K22" s="42"/>
    </row>
    <row r="23" spans="1:11" ht="35.1" customHeight="1" x14ac:dyDescent="0.25">
      <c r="A23" s="48"/>
      <c r="B23" s="42"/>
      <c r="C23" s="42"/>
      <c r="D23" s="24" t="s">
        <v>30</v>
      </c>
      <c r="E23" s="25">
        <f t="shared" si="1"/>
        <v>300</v>
      </c>
      <c r="F23" s="26">
        <v>0</v>
      </c>
      <c r="G23" s="26">
        <v>0</v>
      </c>
      <c r="H23" s="27">
        <v>300</v>
      </c>
      <c r="I23" s="26">
        <v>0</v>
      </c>
      <c r="J23" s="42"/>
      <c r="K23" s="42"/>
    </row>
    <row r="24" spans="1:11" ht="87" customHeight="1" x14ac:dyDescent="0.25">
      <c r="A24" s="48"/>
      <c r="B24" s="42"/>
      <c r="C24" s="42"/>
      <c r="D24" s="28" t="s">
        <v>12</v>
      </c>
      <c r="E24" s="25">
        <f>SUM(E21:E23)</f>
        <v>900</v>
      </c>
      <c r="F24" s="26">
        <f>F21+F22+F23</f>
        <v>0</v>
      </c>
      <c r="G24" s="26">
        <f>G21+G22+G23</f>
        <v>0</v>
      </c>
      <c r="H24" s="26">
        <f>SUM(H21:H23)</f>
        <v>900</v>
      </c>
      <c r="I24" s="26">
        <f>SUM(I21:I23)</f>
        <v>0</v>
      </c>
      <c r="J24" s="42"/>
      <c r="K24" s="42"/>
    </row>
    <row r="25" spans="1:11" ht="35.1" customHeight="1" x14ac:dyDescent="0.25">
      <c r="A25" s="48" t="s">
        <v>20</v>
      </c>
      <c r="B25" s="42" t="s">
        <v>39</v>
      </c>
      <c r="C25" s="42"/>
      <c r="D25" s="24" t="s">
        <v>28</v>
      </c>
      <c r="E25" s="25">
        <f t="shared" ref="E25:I27" si="2">E29</f>
        <v>800</v>
      </c>
      <c r="F25" s="25">
        <f t="shared" si="2"/>
        <v>0</v>
      </c>
      <c r="G25" s="25">
        <f t="shared" si="2"/>
        <v>0</v>
      </c>
      <c r="H25" s="25">
        <f t="shared" si="2"/>
        <v>800</v>
      </c>
      <c r="I25" s="25">
        <f t="shared" si="2"/>
        <v>0</v>
      </c>
      <c r="J25" s="42"/>
      <c r="K25" s="42" t="s">
        <v>26</v>
      </c>
    </row>
    <row r="26" spans="1:11" ht="35.1" customHeight="1" x14ac:dyDescent="0.25">
      <c r="A26" s="48"/>
      <c r="B26" s="42"/>
      <c r="C26" s="42"/>
      <c r="D26" s="24" t="s">
        <v>29</v>
      </c>
      <c r="E26" s="25">
        <f t="shared" si="2"/>
        <v>800</v>
      </c>
      <c r="F26" s="25">
        <f t="shared" si="2"/>
        <v>0</v>
      </c>
      <c r="G26" s="25">
        <f t="shared" si="2"/>
        <v>0</v>
      </c>
      <c r="H26" s="25">
        <f t="shared" si="2"/>
        <v>800</v>
      </c>
      <c r="I26" s="25">
        <f t="shared" si="2"/>
        <v>0</v>
      </c>
      <c r="J26" s="42"/>
      <c r="K26" s="42"/>
    </row>
    <row r="27" spans="1:11" ht="35.1" customHeight="1" x14ac:dyDescent="0.25">
      <c r="A27" s="48"/>
      <c r="B27" s="42"/>
      <c r="C27" s="42"/>
      <c r="D27" s="24" t="s">
        <v>30</v>
      </c>
      <c r="E27" s="25">
        <f t="shared" si="2"/>
        <v>800</v>
      </c>
      <c r="F27" s="25">
        <f t="shared" si="2"/>
        <v>0</v>
      </c>
      <c r="G27" s="25">
        <f t="shared" si="2"/>
        <v>0</v>
      </c>
      <c r="H27" s="25">
        <f t="shared" si="2"/>
        <v>800</v>
      </c>
      <c r="I27" s="25">
        <f t="shared" si="2"/>
        <v>0</v>
      </c>
      <c r="J27" s="42"/>
      <c r="K27" s="42"/>
    </row>
    <row r="28" spans="1:11" ht="78.599999999999994" customHeight="1" x14ac:dyDescent="0.25">
      <c r="A28" s="48"/>
      <c r="B28" s="42"/>
      <c r="C28" s="42"/>
      <c r="D28" s="24" t="s">
        <v>12</v>
      </c>
      <c r="E28" s="25">
        <f t="shared" ref="E28:I28" si="3">E32</f>
        <v>2400</v>
      </c>
      <c r="F28" s="25">
        <f t="shared" si="3"/>
        <v>0</v>
      </c>
      <c r="G28" s="25">
        <f t="shared" si="3"/>
        <v>0</v>
      </c>
      <c r="H28" s="25">
        <f t="shared" si="3"/>
        <v>2400</v>
      </c>
      <c r="I28" s="25">
        <f t="shared" si="3"/>
        <v>0</v>
      </c>
      <c r="J28" s="42"/>
      <c r="K28" s="42"/>
    </row>
    <row r="29" spans="1:11" ht="35.1" customHeight="1" x14ac:dyDescent="0.25">
      <c r="A29" s="48" t="s">
        <v>24</v>
      </c>
      <c r="B29" s="51" t="s">
        <v>38</v>
      </c>
      <c r="C29" s="42"/>
      <c r="D29" s="24" t="s">
        <v>28</v>
      </c>
      <c r="E29" s="25">
        <f t="shared" si="1"/>
        <v>800</v>
      </c>
      <c r="F29" s="26">
        <v>0</v>
      </c>
      <c r="G29" s="26">
        <v>0</v>
      </c>
      <c r="H29" s="25">
        <v>800</v>
      </c>
      <c r="I29" s="26">
        <v>0</v>
      </c>
      <c r="J29" s="42" t="s">
        <v>52</v>
      </c>
      <c r="K29" s="42" t="s">
        <v>26</v>
      </c>
    </row>
    <row r="30" spans="1:11" ht="35.1" customHeight="1" x14ac:dyDescent="0.25">
      <c r="A30" s="48"/>
      <c r="B30" s="51"/>
      <c r="C30" s="42"/>
      <c r="D30" s="24" t="s">
        <v>29</v>
      </c>
      <c r="E30" s="25">
        <f t="shared" si="1"/>
        <v>800</v>
      </c>
      <c r="F30" s="26">
        <v>0</v>
      </c>
      <c r="G30" s="26">
        <v>0</v>
      </c>
      <c r="H30" s="25">
        <v>800</v>
      </c>
      <c r="I30" s="26">
        <v>0</v>
      </c>
      <c r="J30" s="42"/>
      <c r="K30" s="42"/>
    </row>
    <row r="31" spans="1:11" ht="35.1" customHeight="1" x14ac:dyDescent="0.25">
      <c r="A31" s="48"/>
      <c r="B31" s="51"/>
      <c r="C31" s="42"/>
      <c r="D31" s="24" t="s">
        <v>30</v>
      </c>
      <c r="E31" s="25">
        <f t="shared" si="1"/>
        <v>800</v>
      </c>
      <c r="F31" s="26">
        <v>0</v>
      </c>
      <c r="G31" s="26">
        <v>0</v>
      </c>
      <c r="H31" s="25">
        <v>800</v>
      </c>
      <c r="I31" s="26">
        <v>0</v>
      </c>
      <c r="J31" s="42"/>
      <c r="K31" s="42"/>
    </row>
    <row r="32" spans="1:11" ht="163.5" customHeight="1" x14ac:dyDescent="0.25">
      <c r="A32" s="48"/>
      <c r="B32" s="51"/>
      <c r="C32" s="42"/>
      <c r="D32" s="24" t="s">
        <v>12</v>
      </c>
      <c r="E32" s="25">
        <f>SUM(E29:E31)</f>
        <v>2400</v>
      </c>
      <c r="F32" s="26">
        <f>SUM(F29:F31)</f>
        <v>0</v>
      </c>
      <c r="G32" s="26">
        <f>SUM(G29:G31)</f>
        <v>0</v>
      </c>
      <c r="H32" s="26">
        <f>SUM(H29:H31)</f>
        <v>2400</v>
      </c>
      <c r="I32" s="26">
        <f>SUM(I29:I31)</f>
        <v>0</v>
      </c>
      <c r="J32" s="42"/>
      <c r="K32" s="42"/>
    </row>
    <row r="33" spans="1:11" ht="35.1" customHeight="1" x14ac:dyDescent="0.25">
      <c r="A33" s="48"/>
      <c r="B33" s="53" t="s">
        <v>32</v>
      </c>
      <c r="C33" s="42"/>
      <c r="D33" s="29" t="s">
        <v>28</v>
      </c>
      <c r="E33" s="30">
        <f>SUM(F33:I33)</f>
        <v>1750.9</v>
      </c>
      <c r="F33" s="31">
        <f t="shared" ref="F33:I35" si="4">F13+F25</f>
        <v>0</v>
      </c>
      <c r="G33" s="31">
        <f t="shared" si="4"/>
        <v>0</v>
      </c>
      <c r="H33" s="31">
        <f t="shared" si="4"/>
        <v>1750.9</v>
      </c>
      <c r="I33" s="31">
        <f t="shared" si="4"/>
        <v>0</v>
      </c>
      <c r="J33" s="42"/>
      <c r="K33" s="42"/>
    </row>
    <row r="34" spans="1:11" ht="35.1" customHeight="1" x14ac:dyDescent="0.25">
      <c r="A34" s="48"/>
      <c r="B34" s="53"/>
      <c r="C34" s="42"/>
      <c r="D34" s="29" t="s">
        <v>29</v>
      </c>
      <c r="E34" s="30">
        <f>SUM(F34:I34)</f>
        <v>1750.9</v>
      </c>
      <c r="F34" s="31">
        <f t="shared" si="4"/>
        <v>0</v>
      </c>
      <c r="G34" s="31">
        <f t="shared" si="4"/>
        <v>0</v>
      </c>
      <c r="H34" s="31">
        <f t="shared" si="4"/>
        <v>1750.9</v>
      </c>
      <c r="I34" s="31">
        <f t="shared" si="4"/>
        <v>0</v>
      </c>
      <c r="J34" s="42"/>
      <c r="K34" s="42"/>
    </row>
    <row r="35" spans="1:11" ht="35.1" customHeight="1" x14ac:dyDescent="0.25">
      <c r="A35" s="48"/>
      <c r="B35" s="53"/>
      <c r="C35" s="42"/>
      <c r="D35" s="29" t="s">
        <v>30</v>
      </c>
      <c r="E35" s="30">
        <f>SUM(F35:I35)</f>
        <v>1750.9</v>
      </c>
      <c r="F35" s="31">
        <f t="shared" si="4"/>
        <v>0</v>
      </c>
      <c r="G35" s="31">
        <f t="shared" si="4"/>
        <v>0</v>
      </c>
      <c r="H35" s="31">
        <f t="shared" si="4"/>
        <v>1750.9</v>
      </c>
      <c r="I35" s="31">
        <f t="shared" si="4"/>
        <v>0</v>
      </c>
      <c r="J35" s="42"/>
      <c r="K35" s="42"/>
    </row>
    <row r="36" spans="1:11" ht="35.1" customHeight="1" x14ac:dyDescent="0.25">
      <c r="A36" s="48"/>
      <c r="B36" s="53"/>
      <c r="C36" s="42"/>
      <c r="D36" s="29" t="s">
        <v>12</v>
      </c>
      <c r="E36" s="30">
        <f>SUM(E33:E35)</f>
        <v>5252.7000000000007</v>
      </c>
      <c r="F36" s="30">
        <f t="shared" ref="F36:I36" si="5">SUM(F33:F35)</f>
        <v>0</v>
      </c>
      <c r="G36" s="30">
        <f t="shared" si="5"/>
        <v>0</v>
      </c>
      <c r="H36" s="30">
        <f t="shared" si="5"/>
        <v>5252.7000000000007</v>
      </c>
      <c r="I36" s="30">
        <f t="shared" si="5"/>
        <v>0</v>
      </c>
      <c r="J36" s="42"/>
      <c r="K36" s="42"/>
    </row>
    <row r="37" spans="1:11" ht="29.25" customHeight="1" x14ac:dyDescent="0.25">
      <c r="A37" s="21"/>
      <c r="B37" s="52" t="s">
        <v>41</v>
      </c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35.1" customHeight="1" x14ac:dyDescent="0.25">
      <c r="A38" s="47" t="s">
        <v>21</v>
      </c>
      <c r="B38" s="42" t="s">
        <v>42</v>
      </c>
      <c r="C38" s="50"/>
      <c r="D38" s="24" t="s">
        <v>28</v>
      </c>
      <c r="E38" s="25">
        <f>SUM(F38:I38)</f>
        <v>40460.6</v>
      </c>
      <c r="F38" s="25">
        <f>F42+F46+F50+F54</f>
        <v>0</v>
      </c>
      <c r="G38" s="25">
        <f t="shared" ref="G38:I41" si="6">G42+G46+G50+G54</f>
        <v>0</v>
      </c>
      <c r="H38" s="25">
        <f t="shared" si="6"/>
        <v>40460.6</v>
      </c>
      <c r="I38" s="25">
        <f t="shared" si="6"/>
        <v>0</v>
      </c>
      <c r="J38" s="42"/>
      <c r="K38" s="42" t="s">
        <v>26</v>
      </c>
    </row>
    <row r="39" spans="1:11" ht="35.1" customHeight="1" x14ac:dyDescent="0.25">
      <c r="A39" s="47"/>
      <c r="B39" s="42"/>
      <c r="C39" s="50"/>
      <c r="D39" s="24" t="s">
        <v>29</v>
      </c>
      <c r="E39" s="25">
        <f>SUM(F39:I39)</f>
        <v>40460.6</v>
      </c>
      <c r="F39" s="25">
        <f>F43+F47+F51+F55</f>
        <v>0</v>
      </c>
      <c r="G39" s="25">
        <f t="shared" si="6"/>
        <v>0</v>
      </c>
      <c r="H39" s="25">
        <f t="shared" si="6"/>
        <v>40460.6</v>
      </c>
      <c r="I39" s="25">
        <f t="shared" si="6"/>
        <v>0</v>
      </c>
      <c r="J39" s="42"/>
      <c r="K39" s="42"/>
    </row>
    <row r="40" spans="1:11" ht="35.1" customHeight="1" x14ac:dyDescent="0.25">
      <c r="A40" s="47"/>
      <c r="B40" s="42"/>
      <c r="C40" s="50"/>
      <c r="D40" s="24" t="s">
        <v>30</v>
      </c>
      <c r="E40" s="25">
        <f>SUM(F40:I40)</f>
        <v>40460.6</v>
      </c>
      <c r="F40" s="25">
        <f>F44+F48+F52+F56</f>
        <v>0</v>
      </c>
      <c r="G40" s="25">
        <f t="shared" si="6"/>
        <v>0</v>
      </c>
      <c r="H40" s="25">
        <f t="shared" si="6"/>
        <v>40460.6</v>
      </c>
      <c r="I40" s="25">
        <f t="shared" si="6"/>
        <v>0</v>
      </c>
      <c r="J40" s="42"/>
      <c r="K40" s="42"/>
    </row>
    <row r="41" spans="1:11" ht="67.5" customHeight="1" x14ac:dyDescent="0.25">
      <c r="A41" s="47"/>
      <c r="B41" s="42"/>
      <c r="C41" s="50"/>
      <c r="D41" s="28" t="s">
        <v>12</v>
      </c>
      <c r="E41" s="25">
        <f>SUM(F41:I41)</f>
        <v>121381.8</v>
      </c>
      <c r="F41" s="25">
        <f>F45+F49+F53+F57</f>
        <v>0</v>
      </c>
      <c r="G41" s="25">
        <f t="shared" si="6"/>
        <v>0</v>
      </c>
      <c r="H41" s="25">
        <f t="shared" si="6"/>
        <v>121381.8</v>
      </c>
      <c r="I41" s="25">
        <f t="shared" si="6"/>
        <v>0</v>
      </c>
      <c r="J41" s="42"/>
      <c r="K41" s="42"/>
    </row>
    <row r="42" spans="1:11" ht="35.1" customHeight="1" x14ac:dyDescent="0.25">
      <c r="A42" s="47" t="s">
        <v>15</v>
      </c>
      <c r="B42" s="42" t="s">
        <v>43</v>
      </c>
      <c r="C42" s="50"/>
      <c r="D42" s="24" t="s">
        <v>28</v>
      </c>
      <c r="E42" s="25">
        <f t="shared" ref="E42:E52" si="7">F42++G42+H42+I42</f>
        <v>6748.5</v>
      </c>
      <c r="F42" s="26">
        <v>0</v>
      </c>
      <c r="G42" s="26">
        <v>0</v>
      </c>
      <c r="H42" s="27">
        <v>6748.5</v>
      </c>
      <c r="I42" s="26">
        <v>0</v>
      </c>
      <c r="J42" s="42" t="s">
        <v>54</v>
      </c>
      <c r="K42" s="42" t="s">
        <v>26</v>
      </c>
    </row>
    <row r="43" spans="1:11" ht="35.1" customHeight="1" x14ac:dyDescent="0.25">
      <c r="A43" s="47"/>
      <c r="B43" s="42"/>
      <c r="C43" s="50"/>
      <c r="D43" s="24" t="s">
        <v>29</v>
      </c>
      <c r="E43" s="25">
        <f t="shared" si="7"/>
        <v>6748.5</v>
      </c>
      <c r="F43" s="26">
        <v>0</v>
      </c>
      <c r="G43" s="26">
        <v>0</v>
      </c>
      <c r="H43" s="27">
        <v>6748.5</v>
      </c>
      <c r="I43" s="26">
        <v>0</v>
      </c>
      <c r="J43" s="42"/>
      <c r="K43" s="42"/>
    </row>
    <row r="44" spans="1:11" ht="35.1" customHeight="1" x14ac:dyDescent="0.25">
      <c r="A44" s="47"/>
      <c r="B44" s="42"/>
      <c r="C44" s="50"/>
      <c r="D44" s="24" t="s">
        <v>30</v>
      </c>
      <c r="E44" s="25">
        <f t="shared" si="7"/>
        <v>6748.5</v>
      </c>
      <c r="F44" s="26">
        <v>0</v>
      </c>
      <c r="G44" s="26">
        <v>0</v>
      </c>
      <c r="H44" s="27">
        <v>6748.5</v>
      </c>
      <c r="I44" s="26">
        <v>0</v>
      </c>
      <c r="J44" s="42"/>
      <c r="K44" s="42"/>
    </row>
    <row r="45" spans="1:11" ht="84.6" customHeight="1" x14ac:dyDescent="0.25">
      <c r="A45" s="47"/>
      <c r="B45" s="42"/>
      <c r="C45" s="50"/>
      <c r="D45" s="28" t="s">
        <v>12</v>
      </c>
      <c r="E45" s="25">
        <f>SUM(E42:E44)</f>
        <v>20245.5</v>
      </c>
      <c r="F45" s="26">
        <f>SUM(F42:F44)</f>
        <v>0</v>
      </c>
      <c r="G45" s="26">
        <f>SUM(G42:G44)</f>
        <v>0</v>
      </c>
      <c r="H45" s="26">
        <f>SUM(H42:H44)</f>
        <v>20245.5</v>
      </c>
      <c r="I45" s="26">
        <f>SUM(I42:I44)</f>
        <v>0</v>
      </c>
      <c r="J45" s="42"/>
      <c r="K45" s="42"/>
    </row>
    <row r="46" spans="1:11" ht="35.1" customHeight="1" x14ac:dyDescent="0.25">
      <c r="A46" s="47" t="s">
        <v>16</v>
      </c>
      <c r="B46" s="42" t="s">
        <v>44</v>
      </c>
      <c r="C46" s="50"/>
      <c r="D46" s="24" t="s">
        <v>28</v>
      </c>
      <c r="E46" s="25">
        <f t="shared" si="7"/>
        <v>500</v>
      </c>
      <c r="F46" s="26">
        <v>0</v>
      </c>
      <c r="G46" s="26">
        <v>0</v>
      </c>
      <c r="H46" s="27">
        <v>500</v>
      </c>
      <c r="I46" s="26">
        <v>0</v>
      </c>
      <c r="J46" s="42" t="s">
        <v>55</v>
      </c>
      <c r="K46" s="42" t="s">
        <v>26</v>
      </c>
    </row>
    <row r="47" spans="1:11" ht="35.1" customHeight="1" x14ac:dyDescent="0.25">
      <c r="A47" s="47"/>
      <c r="B47" s="42"/>
      <c r="C47" s="50"/>
      <c r="D47" s="24" t="s">
        <v>29</v>
      </c>
      <c r="E47" s="25">
        <f t="shared" si="7"/>
        <v>500</v>
      </c>
      <c r="F47" s="26">
        <v>0</v>
      </c>
      <c r="G47" s="26">
        <v>0</v>
      </c>
      <c r="H47" s="27">
        <v>500</v>
      </c>
      <c r="I47" s="26">
        <v>0</v>
      </c>
      <c r="J47" s="42"/>
      <c r="K47" s="42"/>
    </row>
    <row r="48" spans="1:11" ht="35.1" customHeight="1" x14ac:dyDescent="0.25">
      <c r="A48" s="47"/>
      <c r="B48" s="42"/>
      <c r="C48" s="50"/>
      <c r="D48" s="24" t="s">
        <v>30</v>
      </c>
      <c r="E48" s="25">
        <f t="shared" si="7"/>
        <v>500</v>
      </c>
      <c r="F48" s="26">
        <v>0</v>
      </c>
      <c r="G48" s="26">
        <v>0</v>
      </c>
      <c r="H48" s="27">
        <v>500</v>
      </c>
      <c r="I48" s="26">
        <v>0</v>
      </c>
      <c r="J48" s="42"/>
      <c r="K48" s="42"/>
    </row>
    <row r="49" spans="1:11" ht="101.25" customHeight="1" x14ac:dyDescent="0.25">
      <c r="A49" s="47"/>
      <c r="B49" s="42"/>
      <c r="C49" s="50"/>
      <c r="D49" s="28" t="s">
        <v>12</v>
      </c>
      <c r="E49" s="25">
        <f>SUM(E46:E48)</f>
        <v>1500</v>
      </c>
      <c r="F49" s="26">
        <f>SUM(F46:F48)</f>
        <v>0</v>
      </c>
      <c r="G49" s="26">
        <f>SUM(G46:G48)</f>
        <v>0</v>
      </c>
      <c r="H49" s="26">
        <f>SUM(H46:H48)</f>
        <v>1500</v>
      </c>
      <c r="I49" s="26">
        <f>SUM(I46:I48)</f>
        <v>0</v>
      </c>
      <c r="J49" s="42"/>
      <c r="K49" s="42"/>
    </row>
    <row r="50" spans="1:11" ht="35.1" customHeight="1" x14ac:dyDescent="0.25">
      <c r="A50" s="47" t="s">
        <v>22</v>
      </c>
      <c r="B50" s="42" t="s">
        <v>45</v>
      </c>
      <c r="C50" s="50"/>
      <c r="D50" s="24" t="s">
        <v>28</v>
      </c>
      <c r="E50" s="25">
        <f t="shared" si="7"/>
        <v>23970</v>
      </c>
      <c r="F50" s="26">
        <v>0</v>
      </c>
      <c r="G50" s="26">
        <v>0</v>
      </c>
      <c r="H50" s="25">
        <v>23970</v>
      </c>
      <c r="I50" s="26">
        <v>0</v>
      </c>
      <c r="J50" s="42" t="s">
        <v>56</v>
      </c>
      <c r="K50" s="42" t="s">
        <v>26</v>
      </c>
    </row>
    <row r="51" spans="1:11" ht="35.1" customHeight="1" x14ac:dyDescent="0.25">
      <c r="A51" s="47"/>
      <c r="B51" s="42"/>
      <c r="C51" s="50"/>
      <c r="D51" s="24" t="s">
        <v>29</v>
      </c>
      <c r="E51" s="25">
        <f t="shared" si="7"/>
        <v>23970</v>
      </c>
      <c r="F51" s="26">
        <v>0</v>
      </c>
      <c r="G51" s="26">
        <v>0</v>
      </c>
      <c r="H51" s="25">
        <v>23970</v>
      </c>
      <c r="I51" s="26">
        <v>0</v>
      </c>
      <c r="J51" s="42"/>
      <c r="K51" s="42"/>
    </row>
    <row r="52" spans="1:11" ht="35.1" customHeight="1" x14ac:dyDescent="0.25">
      <c r="A52" s="47"/>
      <c r="B52" s="42"/>
      <c r="C52" s="50"/>
      <c r="D52" s="24" t="s">
        <v>30</v>
      </c>
      <c r="E52" s="25">
        <f t="shared" si="7"/>
        <v>23970</v>
      </c>
      <c r="F52" s="26">
        <v>0</v>
      </c>
      <c r="G52" s="26">
        <v>0</v>
      </c>
      <c r="H52" s="25">
        <v>23970</v>
      </c>
      <c r="I52" s="26">
        <v>0</v>
      </c>
      <c r="J52" s="42"/>
      <c r="K52" s="42"/>
    </row>
    <row r="53" spans="1:11" ht="68.099999999999994" customHeight="1" x14ac:dyDescent="0.25">
      <c r="A53" s="47"/>
      <c r="B53" s="42"/>
      <c r="C53" s="50"/>
      <c r="D53" s="28" t="s">
        <v>12</v>
      </c>
      <c r="E53" s="25">
        <f>SUM(E50:E52)</f>
        <v>71910</v>
      </c>
      <c r="F53" s="25">
        <f t="shared" ref="F53:I53" si="8">SUM(F50:F52)</f>
        <v>0</v>
      </c>
      <c r="G53" s="25">
        <f t="shared" si="8"/>
        <v>0</v>
      </c>
      <c r="H53" s="25">
        <f t="shared" si="8"/>
        <v>71910</v>
      </c>
      <c r="I53" s="25">
        <f t="shared" si="8"/>
        <v>0</v>
      </c>
      <c r="J53" s="42"/>
      <c r="K53" s="42"/>
    </row>
    <row r="54" spans="1:11" ht="35.1" customHeight="1" x14ac:dyDescent="0.25">
      <c r="A54" s="47" t="s">
        <v>23</v>
      </c>
      <c r="B54" s="42" t="s">
        <v>57</v>
      </c>
      <c r="C54" s="50"/>
      <c r="D54" s="24" t="s">
        <v>28</v>
      </c>
      <c r="E54" s="25">
        <f t="shared" ref="E54:E56" si="9">F54++G54+H54+I54</f>
        <v>9242.1</v>
      </c>
      <c r="F54" s="26">
        <v>0</v>
      </c>
      <c r="G54" s="26">
        <v>0</v>
      </c>
      <c r="H54" s="25">
        <v>9242.1</v>
      </c>
      <c r="I54" s="26">
        <v>0</v>
      </c>
      <c r="J54" s="42" t="s">
        <v>53</v>
      </c>
      <c r="K54" s="42" t="s">
        <v>26</v>
      </c>
    </row>
    <row r="55" spans="1:11" ht="35.1" customHeight="1" x14ac:dyDescent="0.25">
      <c r="A55" s="47"/>
      <c r="B55" s="42"/>
      <c r="C55" s="50"/>
      <c r="D55" s="24" t="s">
        <v>29</v>
      </c>
      <c r="E55" s="25">
        <f t="shared" si="9"/>
        <v>9242.1</v>
      </c>
      <c r="F55" s="26">
        <v>0</v>
      </c>
      <c r="G55" s="26">
        <v>0</v>
      </c>
      <c r="H55" s="25">
        <v>9242.1</v>
      </c>
      <c r="I55" s="26">
        <v>0</v>
      </c>
      <c r="J55" s="42"/>
      <c r="K55" s="42"/>
    </row>
    <row r="56" spans="1:11" ht="35.1" customHeight="1" x14ac:dyDescent="0.25">
      <c r="A56" s="47"/>
      <c r="B56" s="42"/>
      <c r="C56" s="50"/>
      <c r="D56" s="24" t="s">
        <v>30</v>
      </c>
      <c r="E56" s="25">
        <f t="shared" si="9"/>
        <v>9242.1</v>
      </c>
      <c r="F56" s="26">
        <v>0</v>
      </c>
      <c r="G56" s="26">
        <v>0</v>
      </c>
      <c r="H56" s="25">
        <v>9242.1</v>
      </c>
      <c r="I56" s="26">
        <v>0</v>
      </c>
      <c r="J56" s="42"/>
      <c r="K56" s="42"/>
    </row>
    <row r="57" spans="1:11" ht="273.75" customHeight="1" x14ac:dyDescent="0.25">
      <c r="A57" s="47"/>
      <c r="B57" s="42"/>
      <c r="C57" s="50"/>
      <c r="D57" s="28" t="s">
        <v>12</v>
      </c>
      <c r="E57" s="25">
        <f>SUM(E54:E56)</f>
        <v>27726.300000000003</v>
      </c>
      <c r="F57" s="25">
        <f>SUM(F54:F56)</f>
        <v>0</v>
      </c>
      <c r="G57" s="25">
        <f>SUM(G54:G56)</f>
        <v>0</v>
      </c>
      <c r="H57" s="25">
        <f>SUM(H54:H56)</f>
        <v>27726.300000000003</v>
      </c>
      <c r="I57" s="25">
        <f>SUM(I54:I56)</f>
        <v>0</v>
      </c>
      <c r="J57" s="42"/>
      <c r="K57" s="42"/>
    </row>
    <row r="58" spans="1:11" ht="24.95" customHeight="1" x14ac:dyDescent="0.25">
      <c r="A58" s="47"/>
      <c r="B58" s="53" t="s">
        <v>33</v>
      </c>
      <c r="C58" s="50"/>
      <c r="D58" s="29" t="s">
        <v>28</v>
      </c>
      <c r="E58" s="30">
        <f>SUM(F58:I58)</f>
        <v>40460.6</v>
      </c>
      <c r="F58" s="30">
        <f t="shared" ref="F58:I60" si="10">F38</f>
        <v>0</v>
      </c>
      <c r="G58" s="30">
        <f t="shared" si="10"/>
        <v>0</v>
      </c>
      <c r="H58" s="30">
        <f t="shared" si="10"/>
        <v>40460.6</v>
      </c>
      <c r="I58" s="30">
        <f t="shared" si="10"/>
        <v>0</v>
      </c>
      <c r="J58" s="42"/>
      <c r="K58" s="42"/>
    </row>
    <row r="59" spans="1:11" ht="24.95" customHeight="1" x14ac:dyDescent="0.25">
      <c r="A59" s="47"/>
      <c r="B59" s="53"/>
      <c r="C59" s="50"/>
      <c r="D59" s="29" t="s">
        <v>29</v>
      </c>
      <c r="E59" s="30">
        <f t="shared" ref="E59:E60" si="11">SUM(F59:I59)</f>
        <v>40460.6</v>
      </c>
      <c r="F59" s="30">
        <f t="shared" si="10"/>
        <v>0</v>
      </c>
      <c r="G59" s="30">
        <f t="shared" si="10"/>
        <v>0</v>
      </c>
      <c r="H59" s="30">
        <f t="shared" si="10"/>
        <v>40460.6</v>
      </c>
      <c r="I59" s="30">
        <f t="shared" si="10"/>
        <v>0</v>
      </c>
      <c r="J59" s="42"/>
      <c r="K59" s="42"/>
    </row>
    <row r="60" spans="1:11" ht="24.95" customHeight="1" x14ac:dyDescent="0.25">
      <c r="A60" s="47"/>
      <c r="B60" s="53"/>
      <c r="C60" s="50"/>
      <c r="D60" s="29" t="s">
        <v>30</v>
      </c>
      <c r="E60" s="30">
        <f t="shared" si="11"/>
        <v>40460.6</v>
      </c>
      <c r="F60" s="30">
        <f t="shared" si="10"/>
        <v>0</v>
      </c>
      <c r="G60" s="30">
        <f t="shared" si="10"/>
        <v>0</v>
      </c>
      <c r="H60" s="30">
        <f t="shared" si="10"/>
        <v>40460.6</v>
      </c>
      <c r="I60" s="30">
        <f t="shared" si="10"/>
        <v>0</v>
      </c>
      <c r="J60" s="42"/>
      <c r="K60" s="42"/>
    </row>
    <row r="61" spans="1:11" ht="24.95" customHeight="1" x14ac:dyDescent="0.25">
      <c r="A61" s="47"/>
      <c r="B61" s="53"/>
      <c r="C61" s="50"/>
      <c r="D61" s="29" t="s">
        <v>12</v>
      </c>
      <c r="E61" s="30">
        <f>SUM(E58:E60)</f>
        <v>121381.79999999999</v>
      </c>
      <c r="F61" s="30">
        <f>SUM(F58:F60)</f>
        <v>0</v>
      </c>
      <c r="G61" s="30">
        <f>SUM(G58:G60)</f>
        <v>0</v>
      </c>
      <c r="H61" s="30">
        <f>SUM(H58:H60)</f>
        <v>121381.79999999999</v>
      </c>
      <c r="I61" s="30">
        <f>SUM(I58:I60)</f>
        <v>0</v>
      </c>
      <c r="J61" s="42"/>
      <c r="K61" s="42"/>
    </row>
    <row r="62" spans="1:11" ht="24.95" customHeight="1" x14ac:dyDescent="0.25">
      <c r="A62" s="47"/>
      <c r="B62" s="50" t="s">
        <v>17</v>
      </c>
      <c r="C62" s="54"/>
      <c r="D62" s="29" t="s">
        <v>28</v>
      </c>
      <c r="E62" s="30">
        <f>SUM(F62:I62)</f>
        <v>42211.5</v>
      </c>
      <c r="F62" s="30">
        <f t="shared" ref="F62:I64" si="12">F33+F58</f>
        <v>0</v>
      </c>
      <c r="G62" s="30">
        <f t="shared" si="12"/>
        <v>0</v>
      </c>
      <c r="H62" s="30">
        <f t="shared" si="12"/>
        <v>42211.5</v>
      </c>
      <c r="I62" s="30">
        <f t="shared" si="12"/>
        <v>0</v>
      </c>
      <c r="J62" s="42"/>
      <c r="K62" s="50"/>
    </row>
    <row r="63" spans="1:11" ht="24.95" customHeight="1" x14ac:dyDescent="0.25">
      <c r="A63" s="47"/>
      <c r="B63" s="50"/>
      <c r="C63" s="54"/>
      <c r="D63" s="29" t="s">
        <v>29</v>
      </c>
      <c r="E63" s="30">
        <f>SUM(F63:I63)</f>
        <v>42211.5</v>
      </c>
      <c r="F63" s="30">
        <f t="shared" si="12"/>
        <v>0</v>
      </c>
      <c r="G63" s="30">
        <f t="shared" si="12"/>
        <v>0</v>
      </c>
      <c r="H63" s="30">
        <f t="shared" si="12"/>
        <v>42211.5</v>
      </c>
      <c r="I63" s="30">
        <f t="shared" si="12"/>
        <v>0</v>
      </c>
      <c r="J63" s="42"/>
      <c r="K63" s="50"/>
    </row>
    <row r="64" spans="1:11" ht="24.95" customHeight="1" x14ac:dyDescent="0.25">
      <c r="A64" s="47"/>
      <c r="B64" s="50"/>
      <c r="C64" s="54"/>
      <c r="D64" s="29" t="s">
        <v>30</v>
      </c>
      <c r="E64" s="30">
        <f>SUM(F64:I64)</f>
        <v>42211.5</v>
      </c>
      <c r="F64" s="30">
        <f t="shared" si="12"/>
        <v>0</v>
      </c>
      <c r="G64" s="30">
        <f t="shared" si="12"/>
        <v>0</v>
      </c>
      <c r="H64" s="30">
        <f t="shared" si="12"/>
        <v>42211.5</v>
      </c>
      <c r="I64" s="30">
        <f t="shared" si="12"/>
        <v>0</v>
      </c>
      <c r="J64" s="42"/>
      <c r="K64" s="50"/>
    </row>
    <row r="65" spans="1:11" ht="24.95" customHeight="1" x14ac:dyDescent="0.25">
      <c r="A65" s="47"/>
      <c r="B65" s="50"/>
      <c r="C65" s="54"/>
      <c r="D65" s="32" t="s">
        <v>12</v>
      </c>
      <c r="E65" s="30">
        <f>SUM(E62:E64)</f>
        <v>126634.5</v>
      </c>
      <c r="F65" s="30">
        <f t="shared" ref="F65:I65" si="13">SUM(F62:F64)</f>
        <v>0</v>
      </c>
      <c r="G65" s="30">
        <f t="shared" si="13"/>
        <v>0</v>
      </c>
      <c r="H65" s="30">
        <f t="shared" si="13"/>
        <v>126634.5</v>
      </c>
      <c r="I65" s="30">
        <f t="shared" si="13"/>
        <v>0</v>
      </c>
      <c r="J65" s="42"/>
      <c r="K65" s="50"/>
    </row>
    <row r="66" spans="1:11" ht="24.75" customHeight="1" x14ac:dyDescent="0.25">
      <c r="A66" s="33"/>
      <c r="B66" s="17"/>
      <c r="C66" s="34"/>
      <c r="D66" s="17"/>
      <c r="E66" s="17"/>
      <c r="F66" s="17"/>
      <c r="G66" s="17"/>
      <c r="H66" s="17"/>
      <c r="I66" s="17"/>
      <c r="J66" s="17"/>
      <c r="K66" s="17"/>
    </row>
    <row r="67" spans="1:11" ht="73.5" customHeight="1" x14ac:dyDescent="0.3">
      <c r="A67" s="38" t="s">
        <v>50</v>
      </c>
      <c r="B67" s="38"/>
      <c r="C67" s="38"/>
      <c r="D67" s="38"/>
      <c r="E67" s="38"/>
      <c r="F67" s="38"/>
      <c r="G67" s="38"/>
      <c r="H67" s="40"/>
      <c r="I67" s="41"/>
      <c r="J67" s="39" t="s">
        <v>51</v>
      </c>
      <c r="K67" s="39"/>
    </row>
    <row r="69" spans="1:11" ht="18.75" x14ac:dyDescent="0.25">
      <c r="A69" s="14"/>
      <c r="B69" s="37"/>
      <c r="C69" s="37"/>
      <c r="D69" s="37"/>
      <c r="E69" s="37"/>
    </row>
    <row r="70" spans="1:11" ht="18.75" x14ac:dyDescent="0.3">
      <c r="A70" s="14"/>
      <c r="B70" s="4"/>
      <c r="C70" s="5"/>
      <c r="D70" s="3"/>
      <c r="E70" s="3"/>
      <c r="F70" s="8"/>
      <c r="G70" s="8"/>
      <c r="I70" s="6"/>
      <c r="J70" s="2"/>
      <c r="K70" s="6"/>
    </row>
    <row r="71" spans="1:11" ht="18.75" x14ac:dyDescent="0.3">
      <c r="A71" s="15"/>
      <c r="B71" s="9"/>
      <c r="C71" s="36"/>
      <c r="D71" s="36"/>
      <c r="E71" s="36"/>
      <c r="F71" s="8"/>
      <c r="G71" s="8"/>
      <c r="H71" s="8"/>
      <c r="I71" s="8"/>
      <c r="J71" s="8"/>
      <c r="K71" s="8"/>
    </row>
    <row r="72" spans="1:11" ht="18.75" x14ac:dyDescent="0.3">
      <c r="A72" s="15"/>
      <c r="B72" s="10"/>
      <c r="C72" s="11"/>
      <c r="D72" s="9"/>
      <c r="E72" s="9"/>
      <c r="F72" s="8"/>
      <c r="G72" s="8"/>
      <c r="H72" s="8"/>
      <c r="I72" s="8"/>
      <c r="J72" s="12"/>
      <c r="K72" s="8"/>
    </row>
  </sheetData>
  <mergeCells count="84">
    <mergeCell ref="J58:J61"/>
    <mergeCell ref="K58:K61"/>
    <mergeCell ref="J62:J65"/>
    <mergeCell ref="K62:K65"/>
    <mergeCell ref="A54:A57"/>
    <mergeCell ref="B54:B57"/>
    <mergeCell ref="C54:C57"/>
    <mergeCell ref="J54:J57"/>
    <mergeCell ref="K54:K57"/>
    <mergeCell ref="A62:A65"/>
    <mergeCell ref="A58:A61"/>
    <mergeCell ref="B58:B61"/>
    <mergeCell ref="C58:C61"/>
    <mergeCell ref="B62:B65"/>
    <mergeCell ref="C62:C65"/>
    <mergeCell ref="K42:K45"/>
    <mergeCell ref="J42:J45"/>
    <mergeCell ref="A50:A53"/>
    <mergeCell ref="B50:B53"/>
    <mergeCell ref="C50:C53"/>
    <mergeCell ref="J50:J53"/>
    <mergeCell ref="K50:K53"/>
    <mergeCell ref="A46:A49"/>
    <mergeCell ref="B46:B49"/>
    <mergeCell ref="C46:C49"/>
    <mergeCell ref="J46:J49"/>
    <mergeCell ref="K46:K49"/>
    <mergeCell ref="A42:A45"/>
    <mergeCell ref="B42:B45"/>
    <mergeCell ref="C42:C45"/>
    <mergeCell ref="C38:C41"/>
    <mergeCell ref="A25:A28"/>
    <mergeCell ref="B25:B28"/>
    <mergeCell ref="C25:C28"/>
    <mergeCell ref="A29:A32"/>
    <mergeCell ref="B29:B32"/>
    <mergeCell ref="C29:C32"/>
    <mergeCell ref="B37:K37"/>
    <mergeCell ref="A38:A41"/>
    <mergeCell ref="A33:A36"/>
    <mergeCell ref="C33:C36"/>
    <mergeCell ref="J33:J36"/>
    <mergeCell ref="B38:B41"/>
    <mergeCell ref="J38:J41"/>
    <mergeCell ref="K38:K41"/>
    <mergeCell ref="B33:B36"/>
    <mergeCell ref="A7:A9"/>
    <mergeCell ref="A21:A24"/>
    <mergeCell ref="B21:B24"/>
    <mergeCell ref="C21:C24"/>
    <mergeCell ref="J21:J24"/>
    <mergeCell ref="B11:K11"/>
    <mergeCell ref="E8:E9"/>
    <mergeCell ref="K21:K24"/>
    <mergeCell ref="B7:B9"/>
    <mergeCell ref="C7:C9"/>
    <mergeCell ref="D7:D9"/>
    <mergeCell ref="F8:I8"/>
    <mergeCell ref="A5:K5"/>
    <mergeCell ref="K7:K9"/>
    <mergeCell ref="A4:K4"/>
    <mergeCell ref="B17:B20"/>
    <mergeCell ref="C17:C20"/>
    <mergeCell ref="J17:J20"/>
    <mergeCell ref="K17:K20"/>
    <mergeCell ref="K13:K16"/>
    <mergeCell ref="A17:A20"/>
    <mergeCell ref="A13:A16"/>
    <mergeCell ref="B13:B16"/>
    <mergeCell ref="C13:C16"/>
    <mergeCell ref="J13:J16"/>
    <mergeCell ref="E7:I7"/>
    <mergeCell ref="J7:J9"/>
    <mergeCell ref="B12:K12"/>
    <mergeCell ref="K33:K36"/>
    <mergeCell ref="K25:K28"/>
    <mergeCell ref="J25:J28"/>
    <mergeCell ref="J29:J32"/>
    <mergeCell ref="K29:K32"/>
    <mergeCell ref="C71:E71"/>
    <mergeCell ref="B69:E69"/>
    <mergeCell ref="A67:G67"/>
    <mergeCell ref="J67:K67"/>
    <mergeCell ref="H67:I67"/>
  </mergeCells>
  <pageMargins left="0.78740157480314965" right="0.78740157480314965" top="1.1811023622047245" bottom="0.39370078740157483" header="0.31496062992125984" footer="0.31496062992125984"/>
  <pageSetup paperSize="9" scale="49" fitToHeight="0" orientation="landscape" r:id="rId1"/>
  <headerFooter differentFirst="1">
    <oddHeader>&amp;C&amp;P</oddHeader>
  </headerFooter>
  <rowBreaks count="3" manualBreakCount="3">
    <brk id="20" max="10" man="1"/>
    <brk id="36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Финагин Виталий Валерьевич</dc:creator>
  <cp:lastModifiedBy>Яйлаханян Тамара Викторовна</cp:lastModifiedBy>
  <cp:lastPrinted>2021-09-14T12:42:31Z</cp:lastPrinted>
  <dcterms:created xsi:type="dcterms:W3CDTF">2016-08-12T09:23:41Z</dcterms:created>
  <dcterms:modified xsi:type="dcterms:W3CDTF">2021-09-14T13:41:56Z</dcterms:modified>
</cp:coreProperties>
</file>