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02.2019\Агломерация\Слушания по 22 году\Для слушания\"/>
    </mc:Choice>
  </mc:AlternateContent>
  <bookViews>
    <workbookView xWindow="0" yWindow="0" windowWidth="20370" windowHeight="12090"/>
  </bookViews>
  <sheets>
    <sheet name="Перечень " sheetId="1" r:id="rId1"/>
  </sheets>
  <definedNames>
    <definedName name="_xlnm.Print_Area" localSheetId="0">'Перечень '!$A$1:$AB$91</definedName>
  </definedNames>
  <calcPr calcId="162913"/>
</workbook>
</file>

<file path=xl/calcChain.xml><?xml version="1.0" encoding="utf-8"?>
<calcChain xmlns="http://schemas.openxmlformats.org/spreadsheetml/2006/main">
  <c r="AC92" i="1" l="1"/>
  <c r="AA91" i="1" l="1"/>
  <c r="AB92" i="1" l="1"/>
  <c r="AA93" i="1"/>
  <c r="AA92" i="1" l="1"/>
  <c r="Z91" i="1" l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E90" i="1"/>
  <c r="D90" i="1"/>
  <c r="E59" i="1"/>
  <c r="D59" i="1"/>
  <c r="E48" i="1"/>
  <c r="D48" i="1"/>
  <c r="E30" i="1"/>
  <c r="D30" i="1"/>
  <c r="D91" i="1" l="1"/>
  <c r="E91" i="1"/>
</calcChain>
</file>

<file path=xl/sharedStrings.xml><?xml version="1.0" encoding="utf-8"?>
<sst xmlns="http://schemas.openxmlformats.org/spreadsheetml/2006/main" count="91" uniqueCount="91">
  <si>
    <t>Наименование</t>
  </si>
  <si>
    <t>Итого Лазаревский район</t>
  </si>
  <si>
    <t>ЛАЗАРЕВСКИЙ РАЙОН</t>
  </si>
  <si>
    <t>ЦЕНТРАЛЬНЫЙ РАЙОН</t>
  </si>
  <si>
    <t xml:space="preserve">ХОСТИНСКИЙ РАЙОН </t>
  </si>
  <si>
    <t>Итого Центральный район</t>
  </si>
  <si>
    <t>АДЛЕРСКИЙ РАЙОН</t>
  </si>
  <si>
    <t>Итого Адлерский район</t>
  </si>
  <si>
    <t>ИТОГО</t>
  </si>
  <si>
    <t>Итого Хостинский район</t>
  </si>
  <si>
    <t>Протяженность, км</t>
  </si>
  <si>
    <t>Площадь, м2</t>
  </si>
  <si>
    <t>Составил: Заместитель директора МКУ города Сочи "УАД"</t>
  </si>
  <si>
    <t>Ремонт ул. Ахинтам от ПК 0+00 (дом № 1) до ПК 4+60, от ПК0+00 (дом № 2) до ПК 0+44, от ПК 0+00 (дом № 52/1) до ПК 1+00 от ПК 0+00 (ул. Ахинтам региональная автомобильная дорога) до ПК 0+86, от ПК 0+00 (дом № 44) до ПК 0+55, от ПК 0+00 (дом № 51) до ПК 0+96 и от ПК 0+00 (дом № 1/12) до ПК 4+80 аул Большой Кичмай в Лазаревском районе города Сочи</t>
  </si>
  <si>
    <t>Ремонт ул. Звездной от ПК 0+00 (ул. Звездная региональная автомобильная дорога) до ПК 26+78 с. Разбитый Котел в Лазаревском районе города Сочи</t>
  </si>
  <si>
    <t>Ремонт ул. Краснооктябрьской от дома № 19 до дома № 60 с. Верхнеармянское Лоо в Лазаревском районе города Сочи</t>
  </si>
  <si>
    <t>Ремонт ул. Лозовой от ул. Лооская до дома № 15 с. Горное Лоо в Лазаревском районе города Сочи</t>
  </si>
  <si>
    <t>Ремонт ул. Магаданской от ул. Плановая до дома № 9 с. Горное Лоо в Лазаревском районе города Сочи</t>
  </si>
  <si>
    <t>Ремонт ул. Майской от ул. Сибирская (ФАД А -147) до дома № 20 пос. Макопсе в Лазаревском районе города Сочи</t>
  </si>
  <si>
    <t>Ремонт ул. Обзорной от ПК 0+00 (ул. Лооская региональная автомобильная дорога) до ПК 11+04 с. Горное Лоо в Лазаревском  районе города Сочи</t>
  </si>
  <si>
    <t>Ремонт ул. Партизанской от ул. Павлова до ул. Победы в Лазаревском районе города Сочи</t>
  </si>
  <si>
    <t>Ремонт ул. Плодовой от ПК 0+00 (ул. Алычевая) до ПК 2+60 пос. Лоо в Лазаревском районе города Сочи</t>
  </si>
  <si>
    <t>Ремонт ул. Ровной от дома № 1 до дома № 47 и от дома № 27а до дома № 33 аул Тхагапш в Лазаревском районе города Сочи</t>
  </si>
  <si>
    <t>Ремонт ул. Родниковой от ПК 0+00 (ул. Изумрудная) до ПК 8+05 в Лазаревском районе города Сочи</t>
  </si>
  <si>
    <t>Ремонт ул. Сочинское Шоссе от ФАД А-147 до дома № 24 к4 и от ФАД А-147 до дома № 1/12 в Лазаревском районе города Сочи</t>
  </si>
  <si>
    <t>Ремонт ул. Спортивной от ул. Янтарная до ул. Одоевского в Лазаревском районе города Сочи</t>
  </si>
  <si>
    <t>Ремонт ул. Торговой от ПК 0+00 (ул. Центральная ФАД А-147) до ПК 24+00 пос. Головинка в Лазаревском районе города Сочи</t>
  </si>
  <si>
    <t>Ремонт ул. Юбилейной от ПК 0+00 (ул. Календараная) до ПК 9+74 с. Горное Лоо в Лазаревском районе города Сочи</t>
  </si>
  <si>
    <t>Ремонт пер. Ветеринарного от ул. Тепличная до дома № 12 и от дома № 1 до дома № 2а с. Раздольное в Хостинском районе города Сочи</t>
  </si>
  <si>
    <t>Ремонт пер. Конторского от ПК 0+00 (ул. Армянская) до ПК 2+57 с. Барановка в Хостинском районе города Сочи</t>
  </si>
  <si>
    <t>Ремонт пер. Лозового от ПК 0+00 (ул. Изобильная) до ПК 8+00 с. Раздольное в Хостинском районе города Сочи</t>
  </si>
  <si>
    <t>Ремонт пер. Речного от ПК 0+00 (ул. Армянская) до ПК 4+47 и от ПК 0+00 (пер. Конторский) до ПК 1+42 с. Барановка в Хостинском районе города Сочи</t>
  </si>
  <si>
    <t>Ремонт пер. Южного от дома № 22 до дома № 4/19 и от дома № 15 до дома № 21 с. В. Юрт в Хостинском районе города Сочи</t>
  </si>
  <si>
    <t>Ремонт ул. Аллея Челтенхема от ПК 0+00 (ул. Чекменева) до ПК 32+00 в Хостинском районе города Сочи</t>
  </si>
  <si>
    <t>Ремонт ул. Ворошиловской от дома № 55/1 по ул. Бытха до дома № 5 в Хостинском районе города Сочи</t>
  </si>
  <si>
    <t>Ремонт ул. Земляничной от ПК 0+00 (ул. Изобильная) до ПК 10+00 с. Раздольное в Хостинском районе города Сочи</t>
  </si>
  <si>
    <t>Ремонт ул. Кленовой от ПК 0+00 (ул. Амбровая) до ПК 3+82 в Хостинском районе города Сочи</t>
  </si>
  <si>
    <t>Ремонт ул. Краевско-Греческой от дома № 1 до дома № 46/3к по ул. Бытха и от дома № 1 до дома № 28 по ул. Земляничная в Хостинском районе города Сочи</t>
  </si>
  <si>
    <t>Ремонт ул. Малой от ул. Зелентрест до ул. Береговая в  Хостинском районе города Сочи</t>
  </si>
  <si>
    <t>Ремонт ул. Прямой от ПК 0+00 (дом № 1) до ПК 4+60 с. Раздольное в Хостинском районе города Сочи</t>
  </si>
  <si>
    <t>Ремонт ул. Чайкиной от ул. Пятигорская до ул. Молодогвардейская п. Соболевка в Хостинском районе города Сочи</t>
  </si>
  <si>
    <t>Ремонт ул. Чекменева от дома № 25а дома № 5 в Хостинском районе города Сочи</t>
  </si>
  <si>
    <t>Ремонт ул. Шевцовой от ул. Молодогвардейская до ул. Тюленина и от ПК 0+00 (ул. Громовой) до ПК 0+87 п. Соболевка в Хостинском районе города Сочи</t>
  </si>
  <si>
    <t>Ремонт ул. Я. Фабрициуса от ПК 0+00 (дом № 4/8) до ПК 15+78 в Хостинском районе города Сочи</t>
  </si>
  <si>
    <t>Ремонт пер. Горького от ул. Войкова до дома № 36 по ул. Горького в Центральном районе города Сочи</t>
  </si>
  <si>
    <t xml:space="preserve">Ремонт ул. Войкова от ул. Горького дома № 20 и от дом №16/23 до ул. Несебрской в Центральном районе города </t>
  </si>
  <si>
    <t>Ремонт ул. Горького от ул. Курортный Проспект до дома №62 в Центральном районе города Сочи</t>
  </si>
  <si>
    <t>Ремонт ул. Дагомысской от ул. Пластунская до ул. Пятигорская и от дома № 30в до ул. Чебрикова в Центральном районе города Сочи</t>
  </si>
  <si>
    <t>Ремонт ул. Кубанской от ПК 0+00 (ул. Корчагина) до ПК 7+54 в Центральном районе города Сочи</t>
  </si>
  <si>
    <t>Ремонт ул. Макаренко от ПК 0+00 (ул. Пластунская) до ПК 20+80 в Центральном районе города Сочи</t>
  </si>
  <si>
    <t>Ремонт ул. Московской от ул. Горького до ул. Гагарина в Центральном районе города Сочи</t>
  </si>
  <si>
    <t>Ремонт ул. Пирогова от ПК 0+00 (ул. Виноградная)  до ПК 9+70 и от ПК 0+00 (дом № 4а) до ПК 4+70 в Центральном районе города Сочи</t>
  </si>
  <si>
    <t>Ремонт ул. Тоннельной от ул. Параллельная до ул. Войкова в Центральном районе города Сочи</t>
  </si>
  <si>
    <t>Ремонт пер. Автомобильного от ПК 0+00 (ул. Эстонская) до ПК 2+25 с. Эстосадок в Адлерском районе города Сочи</t>
  </si>
  <si>
    <t>Ремонт пер. Ачишховского от ул. Заповедная до дома № 43 по ул. Заповедная и от ул. Ачишховская до дома № 3 п. Красная Поляна в Адлерском районе города Сочи</t>
  </si>
  <si>
    <t>Ремонт пер. Донецкого от ул. Худякова до дома № 9 и от дома № 2 до дома № 4 в Адлерском районе города Сочи</t>
  </si>
  <si>
    <t>Ремонт пер. Комсомольского от ул. Заповедная до дома № 3/1 п. Красная Поляна в Адлерском районе города Сочи</t>
  </si>
  <si>
    <t>Ремонт пер. Лунного от ПК 0+00 (ул. Эстонская)  до ПК 1+32 с. Эстосадок в Адлерском районе города Сочи</t>
  </si>
  <si>
    <t>Ремонт пер. Лыжного от дома № 1 до дома № 11 с. Эстосадок в Адлерском районе города Сочи</t>
  </si>
  <si>
    <t>Ремонт пер. Нагуляна от ул. Нагуляна до дома № 12б и от дома № 6 до дома № 8а с. Нижняя Шиловка в Адлерском районе города Сочи</t>
  </si>
  <si>
    <t>Ремонт пер. Радужного от ПК 0+00 (ул. Эстонская) до ПК 1+21 с. Эстосадок в Адлерском районе города Сочи</t>
  </si>
  <si>
    <t>Ремонт ул. 8 Марта от ул. Свердлова до ул. Калинина в Адлерском районе города Сочи</t>
  </si>
  <si>
    <t>Ремонт ул. Авиационной от ПК 0+00 (ул. Ленина)  до ПК 26+50 в Адлерском районе города Сочи</t>
  </si>
  <si>
    <t>Ремонт ул. Банановой от ул. Петрозаводская до дома № 157 с. Орел-Изумруд в Адлерском районе города Сочи</t>
  </si>
  <si>
    <t>Ремонт ул. Батайской от ПК 0+00 (ул. Тбилисская) до ПК 38+50 с. Галицино в Адлерском районе города Сочи</t>
  </si>
  <si>
    <t>Ремонт ул. Демократической от ПК 0+00 (дома № 1) до ПК 8+20 и от ПК 0+00 (дом № 58) до ПК 5+21 (ул. Насыпная) в Адлерском районе города Сочи</t>
  </si>
  <si>
    <t>Ремонт ул. Дзержинского от дома № 2 до ул. Герцена в Адлерском районе города Сочи</t>
  </si>
  <si>
    <t>Ремонт ул. Дубравской от дома № 3 до дома № 49 по ул. Пензенская с. Бестужевское в Адлерском районе города Сочи</t>
  </si>
  <si>
    <t>Ремонт ул. Киевской от дома №1 до ул. Герцена в Адлерском районе города Сочи</t>
  </si>
  <si>
    <t>Ремонт ул. Котельной от ПК 0+00 (ул. Центральная) до ПК 6+37 (дом № 8 по ул. Центральная)  и от ПК 0+00 (дом № 10 по ул. Центральная) до ПК 1+56 с. Калиновое озеро в Адлерском районе города Сочи</t>
  </si>
  <si>
    <t>Ремонт ул. Котовского от ПК 0+00 (дом №3)  до ПК 5+84 и от ПК 0+00 (дом №28)  до ПК 0+45 в Адлерском районе города Сочи</t>
  </si>
  <si>
    <t>Ремонт ул. Лесной от дома № 3 до дома № 39 в Адлерском районе города Сочи</t>
  </si>
  <si>
    <t>Ремонт ул. Листопадной от ул. Эстонская до ул. Березовая с. Эстосадок в Адлерском районе города Сочи</t>
  </si>
  <si>
    <t>Ремонт ул. Нарзанной от ФАД А-149 до ул. Медовеевская в Адлерском районе города Сочи</t>
  </si>
  <si>
    <t>Ремонт ул. Павлика Морозова от ПК 0+00( ул. Кирова) до ПК 5+28 и от ПК 0+00 ( ул. Свердлова) до ПК 3+07 ( ул. Калинина) в Адлерском районе города Сочи</t>
  </si>
  <si>
    <t>Ремонт ул. Переселенческой от ул. Эстонская до ул. Березовая с. Эстосадок в Адлерском районе города Сочи</t>
  </si>
  <si>
    <t>Ремонт ул. Привокзальной от ул. Панфилова до дома № 127 по ул. Ленина в Адлерском районе города Сочи</t>
  </si>
  <si>
    <t>Ремонт ул. Пробковой от ПК 0+00 (дом № 6) до ПК 4+25 п. Дубравный в Адлерском районе города Сочи</t>
  </si>
  <si>
    <t>Ремонт ул. Чайной от ул. Пензенская до ул. Веринская с. Вардане -Верино в Адлерском районе города Сочи</t>
  </si>
  <si>
    <t>Ремонт ул. Чернышевского от ул. Ленина до ул. Киевской и от дома № 1а по ул. Киевская до ул. Дзержинского в Адлерском районе города Сочи</t>
  </si>
  <si>
    <t>Ремонт ул. Энгельса от ул. Кирова до ул. Демократическая и от дома № 26 по ул. Демократическая до дома № 18б по ул. Демократическая в Адлерском районе города Сочи</t>
  </si>
  <si>
    <t>Ремонт ул. Эстонской от ПК 0+00 (ФАД А-149) до ПК 3+15 с. Эстосадок в Адлерском районе города Сочи</t>
  </si>
  <si>
    <t>№ п/п</t>
  </si>
  <si>
    <t>№ объекта</t>
  </si>
  <si>
    <t>Д.С. Пронкин</t>
  </si>
  <si>
    <t>Стоимость</t>
  </si>
  <si>
    <t>Стоимость на 2020</t>
  </si>
  <si>
    <t>В том числе на 2020 год</t>
  </si>
  <si>
    <t>Приложение № 2</t>
  </si>
  <si>
    <t>Приложение № 1</t>
  </si>
  <si>
    <t>Перечень объектов для реализации мероприятия "Безопасные и качественные автомобильные дороги" в Сочинсокй городской агломерации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</si>
</sst>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7F7F7"/>
        </stop>
      </gradientFill>
    </fill>
    <fill>
      <patternFill patternType="solid">
        <fgColor rgb="FFFFFF00"/>
        <bgColor auto="1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3" fontId="8" fillId="2" borderId="8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8" fillId="3" borderId="8" xfId="0" applyNumberFormat="1" applyFont="1" applyFill="1" applyBorder="1" applyAlignment="1" applyProtection="1">
      <alignment horizontal="center" vertical="center"/>
    </xf>
    <xf numFmtId="0" fontId="2" fillId="4" borderId="0" xfId="0" applyFont="1" applyFill="1"/>
    <xf numFmtId="3" fontId="4" fillId="4" borderId="0" xfId="0" applyNumberFormat="1" applyFont="1" applyFill="1"/>
    <xf numFmtId="165" fontId="2" fillId="0" borderId="0" xfId="0" applyNumberFormat="1" applyFont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9" fillId="0" borderId="0" xfId="0" applyFont="1"/>
    <xf numFmtId="164" fontId="5" fillId="0" borderId="0" xfId="0" applyNumberFormat="1" applyFont="1" applyAlignment="1">
      <alignment horizontal="center"/>
    </xf>
    <xf numFmtId="166" fontId="9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Alignment="1">
      <alignment vertical="center"/>
    </xf>
    <xf numFmtId="164" fontId="5" fillId="0" borderId="0" xfId="0" applyNumberFormat="1" applyFont="1"/>
    <xf numFmtId="0" fontId="2" fillId="0" borderId="2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5" fillId="0" borderId="6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5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</cellXfs>
  <cellStyles count="2">
    <cellStyle name="Обычный" xfId="0" builtinId="0"/>
    <cellStyle name="Обычный 5" xfId="1"/>
  </cellStyles>
  <dxfs count="68"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tabSelected="1" view="pageBreakPreview" zoomScale="60" zoomScaleNormal="90" workbookViewId="0">
      <selection activeCell="AL38" sqref="AL33:AM38"/>
    </sheetView>
  </sheetViews>
  <sheetFormatPr defaultColWidth="9.140625" defaultRowHeight="18.75" x14ac:dyDescent="0.25"/>
  <cols>
    <col min="1" max="1" width="8.7109375" style="1" customWidth="1"/>
    <col min="2" max="2" width="10.7109375" style="1" customWidth="1"/>
    <col min="3" max="3" width="109.140625" style="3" customWidth="1"/>
    <col min="4" max="5" width="16" style="3" customWidth="1"/>
    <col min="6" max="6" width="11.28515625" style="1" hidden="1" customWidth="1"/>
    <col min="7" max="7" width="0" style="1" hidden="1" customWidth="1"/>
    <col min="8" max="8" width="16.140625" style="1" hidden="1" customWidth="1"/>
    <col min="9" max="25" width="0" style="1" hidden="1" customWidth="1"/>
    <col min="26" max="26" width="23.7109375" style="28" hidden="1" customWidth="1"/>
    <col min="27" max="27" width="23.7109375" style="1" hidden="1" customWidth="1"/>
    <col min="28" max="28" width="0" style="1" hidden="1" customWidth="1"/>
    <col min="29" max="29" width="13.42578125" style="1" hidden="1" customWidth="1"/>
    <col min="30" max="33" width="0" style="1" hidden="1" customWidth="1"/>
    <col min="34" max="16384" width="9.140625" style="1"/>
  </cols>
  <sheetData>
    <row r="1" spans="1:27" x14ac:dyDescent="0.25">
      <c r="C1" s="1"/>
      <c r="D1" s="1"/>
      <c r="E1" s="35" t="s">
        <v>89</v>
      </c>
      <c r="G1" s="36" t="s">
        <v>88</v>
      </c>
    </row>
    <row r="2" spans="1:27" x14ac:dyDescent="0.3">
      <c r="A2" s="34"/>
      <c r="B2" s="34"/>
      <c r="C2" s="7"/>
      <c r="D2" s="24"/>
      <c r="E2" s="25"/>
      <c r="F2" s="25"/>
      <c r="G2" s="25"/>
    </row>
    <row r="3" spans="1:27" ht="49.5" customHeight="1" x14ac:dyDescent="0.25">
      <c r="A3" s="82" t="s">
        <v>90</v>
      </c>
      <c r="B3" s="82"/>
      <c r="C3" s="82"/>
      <c r="D3" s="82"/>
      <c r="E3" s="82"/>
      <c r="F3" s="82"/>
      <c r="G3" s="82"/>
    </row>
    <row r="4" spans="1:27" hidden="1" x14ac:dyDescent="0.25">
      <c r="B4" s="37"/>
      <c r="C4" s="38"/>
      <c r="D4" s="39"/>
      <c r="E4" s="40"/>
      <c r="F4" s="21"/>
    </row>
    <row r="5" spans="1:27" hidden="1" x14ac:dyDescent="0.25">
      <c r="B5" s="41"/>
      <c r="C5" s="38"/>
      <c r="D5" s="21"/>
      <c r="E5" s="40"/>
      <c r="F5" s="22"/>
    </row>
    <row r="6" spans="1:27" ht="18.75" hidden="1" customHeight="1" x14ac:dyDescent="0.25">
      <c r="B6" s="41"/>
      <c r="C6" s="38"/>
      <c r="D6" s="21"/>
      <c r="E6" s="40"/>
      <c r="F6" s="22"/>
    </row>
    <row r="7" spans="1:27" ht="18.75" hidden="1" customHeight="1" x14ac:dyDescent="0.25">
      <c r="B7" s="21"/>
      <c r="C7" s="42"/>
      <c r="D7" s="21"/>
      <c r="F7" s="23" t="s">
        <v>84</v>
      </c>
    </row>
    <row r="8" spans="1:27" hidden="1" x14ac:dyDescent="0.25">
      <c r="A8" s="17"/>
      <c r="B8" s="16"/>
      <c r="C8" s="1"/>
      <c r="D8" s="1"/>
    </row>
    <row r="9" spans="1:27" hidden="1" x14ac:dyDescent="0.25">
      <c r="A9" s="18"/>
      <c r="B9" s="16"/>
      <c r="C9" s="1"/>
      <c r="D9" s="1"/>
    </row>
    <row r="10" spans="1:27" hidden="1" x14ac:dyDescent="0.25">
      <c r="A10" s="16"/>
      <c r="B10" s="16"/>
      <c r="C10" s="16"/>
      <c r="D10" s="16"/>
    </row>
    <row r="11" spans="1:27" ht="15.75" hidden="1" customHeight="1" x14ac:dyDescent="0.25">
      <c r="A11" s="81"/>
      <c r="B11" s="81"/>
      <c r="C11" s="81"/>
      <c r="D11" s="81"/>
      <c r="E11" s="81"/>
    </row>
    <row r="12" spans="1:27" ht="94.5" hidden="1" customHeight="1" x14ac:dyDescent="0.25">
      <c r="A12" s="80"/>
      <c r="B12" s="80"/>
      <c r="C12" s="80"/>
      <c r="D12" s="80"/>
      <c r="E12" s="80"/>
    </row>
    <row r="13" spans="1:27" ht="37.5" customHeight="1" thickBot="1" x14ac:dyDescent="0.3">
      <c r="A13" s="4" t="s">
        <v>82</v>
      </c>
      <c r="B13" s="55" t="s">
        <v>83</v>
      </c>
      <c r="C13" s="11" t="s">
        <v>0</v>
      </c>
      <c r="D13" s="4" t="s">
        <v>10</v>
      </c>
      <c r="E13" s="5" t="s">
        <v>11</v>
      </c>
      <c r="Z13" s="26" t="s">
        <v>85</v>
      </c>
      <c r="AA13" s="26" t="s">
        <v>86</v>
      </c>
    </row>
    <row r="14" spans="1:27" ht="23.25" customHeight="1" x14ac:dyDescent="0.25">
      <c r="A14" s="83" t="s">
        <v>2</v>
      </c>
      <c r="B14" s="84"/>
      <c r="C14" s="84"/>
      <c r="D14" s="84"/>
      <c r="E14" s="85"/>
    </row>
    <row r="15" spans="1:27" ht="72" customHeight="1" x14ac:dyDescent="0.25">
      <c r="A15" s="53">
        <v>1</v>
      </c>
      <c r="B15" s="2">
        <v>1</v>
      </c>
      <c r="C15" s="12" t="s">
        <v>13</v>
      </c>
      <c r="D15" s="56">
        <v>1.321</v>
      </c>
      <c r="E15" s="57">
        <v>5812.4</v>
      </c>
      <c r="Z15" s="30">
        <v>11575142</v>
      </c>
      <c r="AA15" s="1">
        <v>11267147</v>
      </c>
    </row>
    <row r="16" spans="1:27" ht="40.5" customHeight="1" x14ac:dyDescent="0.25">
      <c r="A16" s="53">
        <f>A15+1</f>
        <v>2</v>
      </c>
      <c r="B16" s="2">
        <v>2</v>
      </c>
      <c r="C16" s="13" t="s">
        <v>14</v>
      </c>
      <c r="D16" s="58">
        <v>2.6779999999999999</v>
      </c>
      <c r="E16" s="59">
        <v>10712</v>
      </c>
      <c r="Z16" s="30">
        <v>25400468</v>
      </c>
      <c r="AA16" s="1">
        <v>24724604</v>
      </c>
    </row>
    <row r="17" spans="1:27" ht="31.5" x14ac:dyDescent="0.25">
      <c r="A17" s="53">
        <f t="shared" ref="A17:A29" si="0">A16+1</f>
        <v>3</v>
      </c>
      <c r="B17" s="2">
        <v>3</v>
      </c>
      <c r="C17" s="13" t="s">
        <v>15</v>
      </c>
      <c r="D17" s="58">
        <v>1</v>
      </c>
      <c r="E17" s="59">
        <v>4000</v>
      </c>
      <c r="Z17" s="30">
        <v>6394547</v>
      </c>
      <c r="AA17" s="1">
        <v>6224399</v>
      </c>
    </row>
    <row r="18" spans="1:27" ht="21" customHeight="1" x14ac:dyDescent="0.25">
      <c r="A18" s="53">
        <f t="shared" si="0"/>
        <v>4</v>
      </c>
      <c r="B18" s="2">
        <v>4</v>
      </c>
      <c r="C18" s="13" t="s">
        <v>16</v>
      </c>
      <c r="D18" s="58">
        <v>0.32</v>
      </c>
      <c r="E18" s="59">
        <v>2240</v>
      </c>
      <c r="Z18" s="27">
        <v>4653104</v>
      </c>
    </row>
    <row r="19" spans="1:27" ht="18" customHeight="1" x14ac:dyDescent="0.25">
      <c r="A19" s="53">
        <f t="shared" si="0"/>
        <v>5</v>
      </c>
      <c r="B19" s="2">
        <v>5</v>
      </c>
      <c r="C19" s="13" t="s">
        <v>17</v>
      </c>
      <c r="D19" s="58">
        <v>0.28000000000000003</v>
      </c>
      <c r="E19" s="59">
        <v>1680</v>
      </c>
      <c r="Z19" s="27">
        <v>3360014</v>
      </c>
    </row>
    <row r="20" spans="1:27" ht="31.5" x14ac:dyDescent="0.25">
      <c r="A20" s="53">
        <f t="shared" si="0"/>
        <v>6</v>
      </c>
      <c r="B20" s="2">
        <v>6</v>
      </c>
      <c r="C20" s="13" t="s">
        <v>18</v>
      </c>
      <c r="D20" s="58">
        <v>1.1639999999999999</v>
      </c>
      <c r="E20" s="59">
        <v>4900</v>
      </c>
      <c r="Z20" s="30">
        <v>12013600</v>
      </c>
      <c r="AA20" s="1">
        <v>11693938</v>
      </c>
    </row>
    <row r="21" spans="1:27" ht="31.5" x14ac:dyDescent="0.25">
      <c r="A21" s="53">
        <f t="shared" si="0"/>
        <v>7</v>
      </c>
      <c r="B21" s="2">
        <v>7</v>
      </c>
      <c r="C21" s="13" t="s">
        <v>19</v>
      </c>
      <c r="D21" s="58">
        <v>1.1040000000000001</v>
      </c>
      <c r="E21" s="59">
        <v>6272</v>
      </c>
      <c r="Z21" s="30">
        <v>10215068</v>
      </c>
      <c r="AA21" s="1">
        <v>9943262</v>
      </c>
    </row>
    <row r="22" spans="1:27" x14ac:dyDescent="0.25">
      <c r="A22" s="53">
        <f t="shared" si="0"/>
        <v>8</v>
      </c>
      <c r="B22" s="2">
        <v>8</v>
      </c>
      <c r="C22" s="13" t="s">
        <v>20</v>
      </c>
      <c r="D22" s="58">
        <v>1.37</v>
      </c>
      <c r="E22" s="59">
        <v>13700</v>
      </c>
      <c r="Z22" s="30">
        <v>33209204</v>
      </c>
      <c r="AA22" s="1">
        <v>32325563</v>
      </c>
    </row>
    <row r="23" spans="1:27" x14ac:dyDescent="0.25">
      <c r="A23" s="53">
        <f t="shared" si="0"/>
        <v>9</v>
      </c>
      <c r="B23" s="2">
        <v>9</v>
      </c>
      <c r="C23" s="13" t="s">
        <v>21</v>
      </c>
      <c r="D23" s="58">
        <v>0.26</v>
      </c>
      <c r="E23" s="59">
        <v>805</v>
      </c>
      <c r="Z23" s="27">
        <v>1617443</v>
      </c>
    </row>
    <row r="24" spans="1:27" ht="31.5" x14ac:dyDescent="0.25">
      <c r="A24" s="53">
        <f t="shared" si="0"/>
        <v>10</v>
      </c>
      <c r="B24" s="2">
        <v>10</v>
      </c>
      <c r="C24" s="13" t="s">
        <v>22</v>
      </c>
      <c r="D24" s="58">
        <v>0.83199999999999996</v>
      </c>
      <c r="E24" s="59">
        <v>4576</v>
      </c>
      <c r="Z24" s="30">
        <v>6640223</v>
      </c>
      <c r="AA24" s="1">
        <v>6463537</v>
      </c>
    </row>
    <row r="25" spans="1:27" x14ac:dyDescent="0.25">
      <c r="A25" s="53">
        <f t="shared" si="0"/>
        <v>11</v>
      </c>
      <c r="B25" s="2">
        <v>11</v>
      </c>
      <c r="C25" s="13" t="s">
        <v>23</v>
      </c>
      <c r="D25" s="58">
        <v>0.80530000000000002</v>
      </c>
      <c r="E25" s="60">
        <v>5071.5</v>
      </c>
      <c r="Z25" s="30">
        <v>11070762</v>
      </c>
      <c r="AA25" s="1">
        <v>10776188</v>
      </c>
    </row>
    <row r="26" spans="1:27" ht="44.25" customHeight="1" x14ac:dyDescent="0.25">
      <c r="A26" s="53">
        <f t="shared" si="0"/>
        <v>12</v>
      </c>
      <c r="B26" s="2">
        <v>12</v>
      </c>
      <c r="C26" s="13" t="s">
        <v>24</v>
      </c>
      <c r="D26" s="58">
        <v>1.772</v>
      </c>
      <c r="E26" s="59">
        <v>7974</v>
      </c>
      <c r="Z26" s="27">
        <v>17697613</v>
      </c>
    </row>
    <row r="27" spans="1:27" ht="27" customHeight="1" x14ac:dyDescent="0.25">
      <c r="A27" s="53">
        <f t="shared" si="0"/>
        <v>13</v>
      </c>
      <c r="B27" s="2">
        <v>13</v>
      </c>
      <c r="C27" s="13" t="s">
        <v>25</v>
      </c>
      <c r="D27" s="58">
        <v>0.35499999999999998</v>
      </c>
      <c r="E27" s="59">
        <v>2023.5</v>
      </c>
      <c r="Z27" s="27">
        <v>5007920</v>
      </c>
    </row>
    <row r="28" spans="1:27" ht="31.5" x14ac:dyDescent="0.25">
      <c r="A28" s="53">
        <f t="shared" si="0"/>
        <v>14</v>
      </c>
      <c r="B28" s="2">
        <v>14</v>
      </c>
      <c r="C28" s="13" t="s">
        <v>26</v>
      </c>
      <c r="D28" s="58">
        <v>2.4</v>
      </c>
      <c r="E28" s="59">
        <v>9600</v>
      </c>
      <c r="Z28" s="30">
        <v>26388076</v>
      </c>
      <c r="AA28" s="1">
        <v>25685933</v>
      </c>
    </row>
    <row r="29" spans="1:27" ht="32.25" thickBot="1" x14ac:dyDescent="0.3">
      <c r="A29" s="64">
        <f t="shared" si="0"/>
        <v>15</v>
      </c>
      <c r="B29" s="43">
        <v>15</v>
      </c>
      <c r="C29" s="65" t="s">
        <v>27</v>
      </c>
      <c r="D29" s="66">
        <v>0.97399999999999998</v>
      </c>
      <c r="E29" s="67">
        <v>4332</v>
      </c>
      <c r="Z29" s="30">
        <v>7511798</v>
      </c>
      <c r="AA29" s="1">
        <v>7311922</v>
      </c>
    </row>
    <row r="30" spans="1:27" ht="24.75" customHeight="1" thickBot="1" x14ac:dyDescent="0.3">
      <c r="A30" s="74" t="s">
        <v>1</v>
      </c>
      <c r="B30" s="75"/>
      <c r="C30" s="76"/>
      <c r="D30" s="62">
        <f>SUM(D15:D29)</f>
        <v>16.635300000000001</v>
      </c>
      <c r="E30" s="68">
        <f>SUM(E15:E29)</f>
        <v>83698.399999999994</v>
      </c>
      <c r="Z30" s="27"/>
    </row>
    <row r="31" spans="1:27" x14ac:dyDescent="0.25">
      <c r="A31" s="48"/>
      <c r="B31" s="49"/>
      <c r="C31" s="50" t="s">
        <v>4</v>
      </c>
      <c r="D31" s="51"/>
      <c r="E31" s="52"/>
      <c r="Z31" s="27"/>
    </row>
    <row r="32" spans="1:27" ht="31.5" x14ac:dyDescent="0.25">
      <c r="A32" s="53">
        <v>16</v>
      </c>
      <c r="B32" s="2">
        <v>1</v>
      </c>
      <c r="C32" s="14" t="s">
        <v>28</v>
      </c>
      <c r="D32" s="56">
        <v>0.31</v>
      </c>
      <c r="E32" s="57">
        <v>1302</v>
      </c>
      <c r="Z32" s="27">
        <v>1838179</v>
      </c>
    </row>
    <row r="33" spans="1:27" ht="31.5" x14ac:dyDescent="0.25">
      <c r="A33" s="53">
        <v>17</v>
      </c>
      <c r="B33" s="2">
        <v>2</v>
      </c>
      <c r="C33" s="15" t="s">
        <v>29</v>
      </c>
      <c r="D33" s="58">
        <v>0.25700000000000001</v>
      </c>
      <c r="E33" s="59">
        <v>1432</v>
      </c>
      <c r="Z33" s="27">
        <v>2235154</v>
      </c>
    </row>
    <row r="34" spans="1:27" ht="31.5" x14ac:dyDescent="0.25">
      <c r="A34" s="54">
        <f>A33+1</f>
        <v>18</v>
      </c>
      <c r="B34" s="2">
        <v>3</v>
      </c>
      <c r="C34" s="15" t="s">
        <v>30</v>
      </c>
      <c r="D34" s="58">
        <v>0.8</v>
      </c>
      <c r="E34" s="59">
        <v>3272</v>
      </c>
      <c r="Z34" s="27">
        <v>4495625</v>
      </c>
    </row>
    <row r="35" spans="1:27" ht="31.5" x14ac:dyDescent="0.25">
      <c r="A35" s="54">
        <f t="shared" ref="A35:A47" si="1">A34+1</f>
        <v>19</v>
      </c>
      <c r="B35" s="2">
        <v>4</v>
      </c>
      <c r="C35" s="15" t="s">
        <v>31</v>
      </c>
      <c r="D35" s="58">
        <v>0.58899999999999997</v>
      </c>
      <c r="E35" s="59">
        <v>2044</v>
      </c>
      <c r="Z35" s="27">
        <v>2944632</v>
      </c>
    </row>
    <row r="36" spans="1:27" ht="31.5" x14ac:dyDescent="0.25">
      <c r="A36" s="54">
        <f t="shared" si="1"/>
        <v>20</v>
      </c>
      <c r="B36" s="2">
        <v>5</v>
      </c>
      <c r="C36" s="15" t="s">
        <v>32</v>
      </c>
      <c r="D36" s="58">
        <v>0.38</v>
      </c>
      <c r="E36" s="59">
        <v>1398</v>
      </c>
      <c r="Z36" s="27">
        <v>2070467</v>
      </c>
    </row>
    <row r="37" spans="1:27" x14ac:dyDescent="0.25">
      <c r="A37" s="54">
        <f t="shared" si="1"/>
        <v>21</v>
      </c>
      <c r="B37" s="2">
        <v>6</v>
      </c>
      <c r="C37" s="15" t="s">
        <v>33</v>
      </c>
      <c r="D37" s="58">
        <v>3.2</v>
      </c>
      <c r="E37" s="59">
        <v>29120</v>
      </c>
      <c r="Z37" s="30">
        <v>48579749</v>
      </c>
      <c r="AA37" s="1">
        <v>47287122</v>
      </c>
    </row>
    <row r="38" spans="1:27" x14ac:dyDescent="0.25">
      <c r="A38" s="54">
        <f t="shared" si="1"/>
        <v>22</v>
      </c>
      <c r="B38" s="2">
        <v>7</v>
      </c>
      <c r="C38" s="15" t="s">
        <v>34</v>
      </c>
      <c r="D38" s="58">
        <v>0.46</v>
      </c>
      <c r="E38" s="59">
        <v>4508</v>
      </c>
      <c r="Z38" s="30">
        <v>7338114</v>
      </c>
      <c r="AA38" s="1">
        <v>7142858</v>
      </c>
    </row>
    <row r="39" spans="1:27" ht="31.5" x14ac:dyDescent="0.25">
      <c r="A39" s="54">
        <f t="shared" si="1"/>
        <v>23</v>
      </c>
      <c r="B39" s="2">
        <v>8</v>
      </c>
      <c r="C39" s="15" t="s">
        <v>35</v>
      </c>
      <c r="D39" s="58">
        <v>1</v>
      </c>
      <c r="E39" s="59">
        <v>4600</v>
      </c>
      <c r="Z39" s="30">
        <v>7128684</v>
      </c>
      <c r="AA39" s="1">
        <v>6939001</v>
      </c>
    </row>
    <row r="40" spans="1:27" x14ac:dyDescent="0.25">
      <c r="A40" s="54">
        <f t="shared" si="1"/>
        <v>24</v>
      </c>
      <c r="B40" s="2">
        <v>9</v>
      </c>
      <c r="C40" s="15" t="s">
        <v>36</v>
      </c>
      <c r="D40" s="58">
        <v>0.38200000000000001</v>
      </c>
      <c r="E40" s="59">
        <v>2247</v>
      </c>
      <c r="Z40" s="27">
        <v>4695799</v>
      </c>
    </row>
    <row r="41" spans="1:27" ht="31.5" x14ac:dyDescent="0.25">
      <c r="A41" s="54">
        <f t="shared" si="1"/>
        <v>25</v>
      </c>
      <c r="B41" s="2">
        <v>10</v>
      </c>
      <c r="C41" s="15" t="s">
        <v>37</v>
      </c>
      <c r="D41" s="58">
        <v>0.82</v>
      </c>
      <c r="E41" s="59">
        <v>3397</v>
      </c>
      <c r="Z41" s="27">
        <v>3913811</v>
      </c>
    </row>
    <row r="42" spans="1:27" x14ac:dyDescent="0.25">
      <c r="A42" s="54">
        <f t="shared" si="1"/>
        <v>26</v>
      </c>
      <c r="B42" s="2">
        <v>11</v>
      </c>
      <c r="C42" s="15" t="s">
        <v>38</v>
      </c>
      <c r="D42" s="58">
        <v>0.34300000000000003</v>
      </c>
      <c r="E42" s="59">
        <v>1602</v>
      </c>
      <c r="Z42" s="27">
        <v>2753335</v>
      </c>
    </row>
    <row r="43" spans="1:27" x14ac:dyDescent="0.25">
      <c r="A43" s="54">
        <f t="shared" si="1"/>
        <v>27</v>
      </c>
      <c r="B43" s="2">
        <v>12</v>
      </c>
      <c r="C43" s="15" t="s">
        <v>39</v>
      </c>
      <c r="D43" s="58">
        <v>0.46</v>
      </c>
      <c r="E43" s="59">
        <v>2392</v>
      </c>
      <c r="Z43" s="27">
        <v>3646547</v>
      </c>
    </row>
    <row r="44" spans="1:27" ht="31.5" x14ac:dyDescent="0.25">
      <c r="A44" s="54">
        <f t="shared" si="1"/>
        <v>28</v>
      </c>
      <c r="B44" s="2">
        <v>13</v>
      </c>
      <c r="C44" s="15" t="s">
        <v>40</v>
      </c>
      <c r="D44" s="58">
        <v>0.61899999999999999</v>
      </c>
      <c r="E44" s="59">
        <v>4093</v>
      </c>
      <c r="Z44" s="30">
        <v>6897288</v>
      </c>
      <c r="AA44" s="1">
        <v>6713762</v>
      </c>
    </row>
    <row r="45" spans="1:27" x14ac:dyDescent="0.25">
      <c r="A45" s="54">
        <f t="shared" si="1"/>
        <v>29</v>
      </c>
      <c r="B45" s="2">
        <v>14</v>
      </c>
      <c r="C45" s="15" t="s">
        <v>41</v>
      </c>
      <c r="D45" s="58">
        <v>0.69</v>
      </c>
      <c r="E45" s="59">
        <v>2898</v>
      </c>
      <c r="Z45" s="30">
        <v>3724626</v>
      </c>
      <c r="AA45" s="1">
        <v>3625520</v>
      </c>
    </row>
    <row r="46" spans="1:27" ht="40.5" customHeight="1" x14ac:dyDescent="0.25">
      <c r="A46" s="54">
        <f t="shared" si="1"/>
        <v>30</v>
      </c>
      <c r="B46" s="2">
        <v>15</v>
      </c>
      <c r="C46" s="15" t="s">
        <v>42</v>
      </c>
      <c r="D46" s="58">
        <v>0.19900000000000001</v>
      </c>
      <c r="E46" s="59">
        <v>1026</v>
      </c>
      <c r="Z46" s="27">
        <v>1963932</v>
      </c>
    </row>
    <row r="47" spans="1:27" ht="29.25" customHeight="1" thickBot="1" x14ac:dyDescent="0.3">
      <c r="A47" s="69">
        <f t="shared" si="1"/>
        <v>31</v>
      </c>
      <c r="B47" s="43">
        <v>16</v>
      </c>
      <c r="C47" s="65" t="s">
        <v>43</v>
      </c>
      <c r="D47" s="66">
        <v>1.5780000000000001</v>
      </c>
      <c r="E47" s="67">
        <v>12782</v>
      </c>
      <c r="Z47" s="27">
        <v>28718754</v>
      </c>
    </row>
    <row r="48" spans="1:27" ht="21.75" customHeight="1" thickBot="1" x14ac:dyDescent="0.3">
      <c r="A48" s="74" t="s">
        <v>9</v>
      </c>
      <c r="B48" s="75"/>
      <c r="C48" s="76"/>
      <c r="D48" s="62">
        <f>SUM(D32:D47)</f>
        <v>12.086999999999998</v>
      </c>
      <c r="E48" s="63">
        <f>SUM(E32:E47)</f>
        <v>78113</v>
      </c>
      <c r="Z48" s="27"/>
    </row>
    <row r="49" spans="1:27" x14ac:dyDescent="0.25">
      <c r="A49" s="44"/>
      <c r="B49" s="45"/>
      <c r="C49" s="46" t="s">
        <v>3</v>
      </c>
      <c r="D49" s="47"/>
      <c r="E49" s="47"/>
      <c r="Z49" s="27"/>
    </row>
    <row r="50" spans="1:27" x14ac:dyDescent="0.25">
      <c r="A50" s="19">
        <v>32</v>
      </c>
      <c r="B50" s="2">
        <v>1</v>
      </c>
      <c r="C50" s="13" t="s">
        <v>44</v>
      </c>
      <c r="D50" s="56">
        <v>9.7000000000000003E-2</v>
      </c>
      <c r="E50" s="61">
        <v>996</v>
      </c>
      <c r="Z50" s="27">
        <v>1703627</v>
      </c>
    </row>
    <row r="51" spans="1:27" ht="31.5" x14ac:dyDescent="0.25">
      <c r="A51" s="19">
        <v>33</v>
      </c>
      <c r="B51" s="2">
        <v>2</v>
      </c>
      <c r="C51" s="13" t="s">
        <v>45</v>
      </c>
      <c r="D51" s="56">
        <v>1.036</v>
      </c>
      <c r="E51" s="61">
        <v>9473</v>
      </c>
      <c r="Z51" s="30">
        <v>17248231</v>
      </c>
      <c r="AA51" s="1">
        <v>16789284</v>
      </c>
    </row>
    <row r="52" spans="1:27" x14ac:dyDescent="0.25">
      <c r="A52" s="19">
        <v>34</v>
      </c>
      <c r="B52" s="2">
        <v>3</v>
      </c>
      <c r="C52" s="13" t="s">
        <v>46</v>
      </c>
      <c r="D52" s="56">
        <v>1.621</v>
      </c>
      <c r="E52" s="61">
        <v>27784</v>
      </c>
      <c r="Z52" s="27">
        <v>79651423</v>
      </c>
    </row>
    <row r="53" spans="1:27" ht="31.5" x14ac:dyDescent="0.25">
      <c r="A53" s="19">
        <v>35</v>
      </c>
      <c r="B53" s="2">
        <v>4</v>
      </c>
      <c r="C53" s="13" t="s">
        <v>47</v>
      </c>
      <c r="D53" s="56">
        <v>1.81</v>
      </c>
      <c r="E53" s="61">
        <v>17149</v>
      </c>
      <c r="Z53" s="30">
        <v>25675573</v>
      </c>
      <c r="AA53" s="1">
        <v>24992388</v>
      </c>
    </row>
    <row r="54" spans="1:27" x14ac:dyDescent="0.25">
      <c r="A54" s="19">
        <v>36</v>
      </c>
      <c r="B54" s="2">
        <v>5</v>
      </c>
      <c r="C54" s="13" t="s">
        <v>48</v>
      </c>
      <c r="D54" s="56">
        <v>0.754</v>
      </c>
      <c r="E54" s="61">
        <v>5795</v>
      </c>
      <c r="Z54" s="27">
        <v>12858187</v>
      </c>
    </row>
    <row r="55" spans="1:27" x14ac:dyDescent="0.25">
      <c r="A55" s="19">
        <v>37</v>
      </c>
      <c r="B55" s="2">
        <v>6</v>
      </c>
      <c r="C55" s="13" t="s">
        <v>49</v>
      </c>
      <c r="D55" s="56">
        <v>2.08</v>
      </c>
      <c r="E55" s="61">
        <v>22854</v>
      </c>
      <c r="Z55" s="27">
        <v>41486165</v>
      </c>
    </row>
    <row r="56" spans="1:27" x14ac:dyDescent="0.25">
      <c r="A56" s="19">
        <v>38</v>
      </c>
      <c r="B56" s="2">
        <v>7</v>
      </c>
      <c r="C56" s="13" t="s">
        <v>50</v>
      </c>
      <c r="D56" s="56">
        <v>0.54900000000000004</v>
      </c>
      <c r="E56" s="61">
        <v>7039</v>
      </c>
      <c r="Z56" s="27">
        <v>13508285</v>
      </c>
    </row>
    <row r="57" spans="1:27" ht="39" customHeight="1" x14ac:dyDescent="0.25">
      <c r="A57" s="19">
        <v>39</v>
      </c>
      <c r="B57" s="2">
        <v>8</v>
      </c>
      <c r="C57" s="13" t="s">
        <v>51</v>
      </c>
      <c r="D57" s="56">
        <v>1.44</v>
      </c>
      <c r="E57" s="61">
        <v>11699</v>
      </c>
      <c r="Z57" s="30">
        <v>29031244</v>
      </c>
      <c r="AA57" s="1">
        <v>28258770</v>
      </c>
    </row>
    <row r="58" spans="1:27" ht="21.75" customHeight="1" thickBot="1" x14ac:dyDescent="0.3">
      <c r="A58" s="70">
        <v>40</v>
      </c>
      <c r="B58" s="43">
        <v>9</v>
      </c>
      <c r="C58" s="65" t="s">
        <v>52</v>
      </c>
      <c r="D58" s="71">
        <v>1.2</v>
      </c>
      <c r="E58" s="72">
        <v>10027</v>
      </c>
      <c r="Z58" s="27">
        <v>18794482</v>
      </c>
    </row>
    <row r="59" spans="1:27" ht="19.5" customHeight="1" thickBot="1" x14ac:dyDescent="0.35">
      <c r="A59" s="86" t="s">
        <v>5</v>
      </c>
      <c r="B59" s="87"/>
      <c r="C59" s="88"/>
      <c r="D59" s="62">
        <f>SUM(D50:D58)</f>
        <v>10.587</v>
      </c>
      <c r="E59" s="68">
        <f>SUM(E50:E58)</f>
        <v>112816</v>
      </c>
      <c r="Z59" s="27"/>
    </row>
    <row r="60" spans="1:27" x14ac:dyDescent="0.25">
      <c r="A60" s="83" t="s">
        <v>6</v>
      </c>
      <c r="B60" s="84"/>
      <c r="C60" s="84"/>
      <c r="D60" s="84"/>
      <c r="E60" s="85"/>
      <c r="Z60" s="27"/>
    </row>
    <row r="61" spans="1:27" ht="31.5" x14ac:dyDescent="0.25">
      <c r="A61" s="54">
        <v>41</v>
      </c>
      <c r="B61" s="2">
        <v>1</v>
      </c>
      <c r="C61" s="13" t="s">
        <v>53</v>
      </c>
      <c r="D61" s="56">
        <v>0.22500000000000001</v>
      </c>
      <c r="E61" s="57">
        <v>1126</v>
      </c>
      <c r="Z61" s="30">
        <v>1975434</v>
      </c>
      <c r="AA61" s="1">
        <v>1922872</v>
      </c>
    </row>
    <row r="62" spans="1:27" ht="31.5" x14ac:dyDescent="0.25">
      <c r="A62" s="54">
        <v>42</v>
      </c>
      <c r="B62" s="2">
        <v>2</v>
      </c>
      <c r="C62" s="13" t="s">
        <v>54</v>
      </c>
      <c r="D62" s="56">
        <v>0.49099999999999999</v>
      </c>
      <c r="E62" s="57">
        <v>2550</v>
      </c>
      <c r="Z62" s="30">
        <v>4368043</v>
      </c>
      <c r="AA62" s="1">
        <v>4251817</v>
      </c>
    </row>
    <row r="63" spans="1:27" ht="31.5" x14ac:dyDescent="0.25">
      <c r="A63" s="54">
        <f>A62+1</f>
        <v>43</v>
      </c>
      <c r="B63" s="2">
        <v>3</v>
      </c>
      <c r="C63" s="13" t="s">
        <v>55</v>
      </c>
      <c r="D63" s="56">
        <v>0.36</v>
      </c>
      <c r="E63" s="57">
        <v>2025</v>
      </c>
      <c r="Z63" s="27">
        <v>3617040</v>
      </c>
    </row>
    <row r="64" spans="1:27" ht="31.5" x14ac:dyDescent="0.25">
      <c r="A64" s="54">
        <f t="shared" ref="A64:A89" si="2">A63+1</f>
        <v>44</v>
      </c>
      <c r="B64" s="2">
        <v>4</v>
      </c>
      <c r="C64" s="13" t="s">
        <v>56</v>
      </c>
      <c r="D64" s="56">
        <v>0.14399999999999999</v>
      </c>
      <c r="E64" s="57">
        <v>950</v>
      </c>
      <c r="Z64" s="27">
        <v>1535802</v>
      </c>
    </row>
    <row r="65" spans="1:27" ht="31.5" x14ac:dyDescent="0.25">
      <c r="A65" s="54">
        <f t="shared" si="2"/>
        <v>45</v>
      </c>
      <c r="B65" s="2">
        <v>5</v>
      </c>
      <c r="C65" s="13" t="s">
        <v>57</v>
      </c>
      <c r="D65" s="56">
        <v>0.13200000000000001</v>
      </c>
      <c r="E65" s="57">
        <v>594</v>
      </c>
      <c r="Z65" s="30">
        <v>2091796</v>
      </c>
      <c r="AA65" s="1">
        <v>2036136</v>
      </c>
    </row>
    <row r="66" spans="1:27" x14ac:dyDescent="0.25">
      <c r="A66" s="54">
        <f t="shared" si="2"/>
        <v>46</v>
      </c>
      <c r="B66" s="2">
        <v>6</v>
      </c>
      <c r="C66" s="13" t="s">
        <v>58</v>
      </c>
      <c r="D66" s="56">
        <v>0.14299999999999999</v>
      </c>
      <c r="E66" s="57">
        <v>887</v>
      </c>
      <c r="Z66" s="30">
        <v>1806348</v>
      </c>
      <c r="AA66" s="1">
        <v>1758284</v>
      </c>
    </row>
    <row r="67" spans="1:27" ht="31.5" x14ac:dyDescent="0.25">
      <c r="A67" s="54">
        <f t="shared" si="2"/>
        <v>47</v>
      </c>
      <c r="B67" s="2">
        <v>7</v>
      </c>
      <c r="C67" s="13" t="s">
        <v>59</v>
      </c>
      <c r="D67" s="56">
        <v>0.316</v>
      </c>
      <c r="E67" s="57">
        <v>1260</v>
      </c>
      <c r="Z67" s="27">
        <v>2331031</v>
      </c>
    </row>
    <row r="68" spans="1:27" ht="31.5" x14ac:dyDescent="0.25">
      <c r="A68" s="54">
        <f t="shared" si="2"/>
        <v>48</v>
      </c>
      <c r="B68" s="2">
        <v>8</v>
      </c>
      <c r="C68" s="13" t="s">
        <v>60</v>
      </c>
      <c r="D68" s="56">
        <v>0.121</v>
      </c>
      <c r="E68" s="57">
        <v>538</v>
      </c>
      <c r="Z68" s="30">
        <v>1885825</v>
      </c>
      <c r="AA68" s="1">
        <v>1835646</v>
      </c>
    </row>
    <row r="69" spans="1:27" x14ac:dyDescent="0.25">
      <c r="A69" s="54">
        <f t="shared" si="2"/>
        <v>49</v>
      </c>
      <c r="B69" s="2">
        <v>9</v>
      </c>
      <c r="C69" s="13" t="s">
        <v>61</v>
      </c>
      <c r="D69" s="56">
        <v>0.33800000000000002</v>
      </c>
      <c r="E69" s="57">
        <v>1994</v>
      </c>
      <c r="Z69" s="27">
        <v>3487570</v>
      </c>
    </row>
    <row r="70" spans="1:27" x14ac:dyDescent="0.25">
      <c r="A70" s="54">
        <f t="shared" si="2"/>
        <v>50</v>
      </c>
      <c r="B70" s="2">
        <v>10</v>
      </c>
      <c r="C70" s="13" t="s">
        <v>62</v>
      </c>
      <c r="D70" s="56">
        <v>2.65</v>
      </c>
      <c r="E70" s="57">
        <v>36967</v>
      </c>
      <c r="Z70" s="30">
        <v>65984668</v>
      </c>
      <c r="AA70" s="1">
        <v>64228925</v>
      </c>
    </row>
    <row r="71" spans="1:27" ht="31.5" x14ac:dyDescent="0.25">
      <c r="A71" s="54">
        <f t="shared" si="2"/>
        <v>51</v>
      </c>
      <c r="B71" s="2">
        <v>11</v>
      </c>
      <c r="C71" s="13" t="s">
        <v>63</v>
      </c>
      <c r="D71" s="56">
        <v>1.304</v>
      </c>
      <c r="E71" s="57">
        <v>8300</v>
      </c>
      <c r="Z71" s="30">
        <v>11808169</v>
      </c>
      <c r="AA71" s="1">
        <v>11493973</v>
      </c>
    </row>
    <row r="72" spans="1:27" ht="31.5" x14ac:dyDescent="0.25">
      <c r="A72" s="54">
        <f t="shared" si="2"/>
        <v>52</v>
      </c>
      <c r="B72" s="2">
        <v>12</v>
      </c>
      <c r="C72" s="13" t="s">
        <v>64</v>
      </c>
      <c r="D72" s="56">
        <v>3.85</v>
      </c>
      <c r="E72" s="57">
        <v>19260</v>
      </c>
      <c r="Z72" s="30">
        <v>33664688</v>
      </c>
      <c r="AA72" s="1">
        <v>32768927</v>
      </c>
    </row>
    <row r="73" spans="1:27" ht="31.5" x14ac:dyDescent="0.25">
      <c r="A73" s="54">
        <f t="shared" si="2"/>
        <v>53</v>
      </c>
      <c r="B73" s="2">
        <v>13</v>
      </c>
      <c r="C73" s="13" t="s">
        <v>65</v>
      </c>
      <c r="D73" s="56">
        <v>1.341</v>
      </c>
      <c r="E73" s="57">
        <v>14269</v>
      </c>
      <c r="Z73" s="27">
        <v>25307796</v>
      </c>
    </row>
    <row r="74" spans="1:27" x14ac:dyDescent="0.25">
      <c r="A74" s="54">
        <f t="shared" si="2"/>
        <v>54</v>
      </c>
      <c r="B74" s="2">
        <v>14</v>
      </c>
      <c r="C74" s="13" t="s">
        <v>66</v>
      </c>
      <c r="D74" s="56">
        <v>0.28599999999999998</v>
      </c>
      <c r="E74" s="57">
        <v>1595</v>
      </c>
      <c r="Z74" s="27">
        <v>2753264</v>
      </c>
    </row>
    <row r="75" spans="1:27" ht="31.5" x14ac:dyDescent="0.25">
      <c r="A75" s="54">
        <f t="shared" si="2"/>
        <v>55</v>
      </c>
      <c r="B75" s="2">
        <v>15</v>
      </c>
      <c r="C75" s="13" t="s">
        <v>67</v>
      </c>
      <c r="D75" s="56">
        <v>0.92200000000000004</v>
      </c>
      <c r="E75" s="57">
        <v>5302</v>
      </c>
      <c r="Z75" s="30">
        <v>8026873</v>
      </c>
      <c r="AA75" s="1">
        <v>7813291</v>
      </c>
    </row>
    <row r="76" spans="1:27" x14ac:dyDescent="0.25">
      <c r="A76" s="54">
        <f t="shared" si="2"/>
        <v>56</v>
      </c>
      <c r="B76" s="2">
        <v>16</v>
      </c>
      <c r="C76" s="13" t="s">
        <v>68</v>
      </c>
      <c r="D76" s="56">
        <v>0.30499999999999999</v>
      </c>
      <c r="E76" s="57">
        <v>1891</v>
      </c>
      <c r="Z76" s="27">
        <v>3429880</v>
      </c>
    </row>
    <row r="77" spans="1:27" ht="31.5" x14ac:dyDescent="0.25">
      <c r="A77" s="54">
        <f t="shared" si="2"/>
        <v>57</v>
      </c>
      <c r="B77" s="2">
        <v>17</v>
      </c>
      <c r="C77" s="13" t="s">
        <v>69</v>
      </c>
      <c r="D77" s="56">
        <v>0.79300000000000004</v>
      </c>
      <c r="E77" s="57">
        <v>3650</v>
      </c>
      <c r="Z77" s="30">
        <v>7121912</v>
      </c>
      <c r="AA77" s="1">
        <v>6932410</v>
      </c>
    </row>
    <row r="78" spans="1:27" ht="31.5" x14ac:dyDescent="0.25">
      <c r="A78" s="54">
        <f t="shared" si="2"/>
        <v>58</v>
      </c>
      <c r="B78" s="2">
        <v>18</v>
      </c>
      <c r="C78" s="13" t="s">
        <v>70</v>
      </c>
      <c r="D78" s="56">
        <v>0.629</v>
      </c>
      <c r="E78" s="57">
        <v>3145</v>
      </c>
      <c r="Z78" s="30">
        <v>4514011</v>
      </c>
      <c r="AA78" s="1">
        <v>4393902</v>
      </c>
    </row>
    <row r="79" spans="1:27" x14ac:dyDescent="0.25">
      <c r="A79" s="54">
        <f t="shared" si="2"/>
        <v>59</v>
      </c>
      <c r="B79" s="2">
        <v>19</v>
      </c>
      <c r="C79" s="13" t="s">
        <v>71</v>
      </c>
      <c r="D79" s="56">
        <v>0.3</v>
      </c>
      <c r="E79" s="57">
        <v>1875</v>
      </c>
      <c r="Z79" s="30">
        <v>4108322</v>
      </c>
      <c r="AA79" s="1">
        <v>3999006</v>
      </c>
    </row>
    <row r="80" spans="1:27" x14ac:dyDescent="0.25">
      <c r="A80" s="54">
        <f t="shared" si="2"/>
        <v>60</v>
      </c>
      <c r="B80" s="2">
        <v>20</v>
      </c>
      <c r="C80" s="13" t="s">
        <v>72</v>
      </c>
      <c r="D80" s="56">
        <v>0.21099999999999999</v>
      </c>
      <c r="E80" s="57">
        <v>1418</v>
      </c>
      <c r="Z80" s="30">
        <v>3809773</v>
      </c>
      <c r="AA80" s="1">
        <v>3708402</v>
      </c>
    </row>
    <row r="81" spans="1:29" x14ac:dyDescent="0.25">
      <c r="A81" s="54">
        <f t="shared" si="2"/>
        <v>61</v>
      </c>
      <c r="B81" s="2">
        <v>21</v>
      </c>
      <c r="C81" s="13" t="s">
        <v>73</v>
      </c>
      <c r="D81" s="56">
        <v>3.13</v>
      </c>
      <c r="E81" s="57">
        <v>23000</v>
      </c>
      <c r="Z81" s="30">
        <v>30854405</v>
      </c>
      <c r="AA81" s="1">
        <v>30033420</v>
      </c>
    </row>
    <row r="82" spans="1:29" ht="31.5" x14ac:dyDescent="0.25">
      <c r="A82" s="54">
        <f t="shared" si="2"/>
        <v>62</v>
      </c>
      <c r="B82" s="2">
        <v>22</v>
      </c>
      <c r="C82" s="13" t="s">
        <v>74</v>
      </c>
      <c r="D82" s="56">
        <v>0.83499999999999996</v>
      </c>
      <c r="E82" s="57">
        <v>5929</v>
      </c>
      <c r="Z82" s="27">
        <v>11029513</v>
      </c>
    </row>
    <row r="83" spans="1:29" ht="31.5" x14ac:dyDescent="0.25">
      <c r="A83" s="54">
        <f t="shared" si="2"/>
        <v>63</v>
      </c>
      <c r="B83" s="2">
        <v>23</v>
      </c>
      <c r="C83" s="13" t="s">
        <v>75</v>
      </c>
      <c r="D83" s="56">
        <v>0.40899999999999997</v>
      </c>
      <c r="E83" s="57">
        <v>2577</v>
      </c>
      <c r="Z83" s="27">
        <v>5322170</v>
      </c>
    </row>
    <row r="84" spans="1:29" ht="31.5" x14ac:dyDescent="0.25">
      <c r="A84" s="54">
        <f t="shared" si="2"/>
        <v>64</v>
      </c>
      <c r="B84" s="2">
        <v>24</v>
      </c>
      <c r="C84" s="13" t="s">
        <v>76</v>
      </c>
      <c r="D84" s="56">
        <v>0.45400000000000001</v>
      </c>
      <c r="E84" s="57">
        <v>2200</v>
      </c>
      <c r="Z84" s="27">
        <v>3666458</v>
      </c>
    </row>
    <row r="85" spans="1:29" x14ac:dyDescent="0.25">
      <c r="A85" s="54">
        <f t="shared" si="2"/>
        <v>65</v>
      </c>
      <c r="B85" s="2">
        <v>25</v>
      </c>
      <c r="C85" s="13" t="s">
        <v>77</v>
      </c>
      <c r="D85" s="56">
        <v>0.42499999999999999</v>
      </c>
      <c r="E85" s="57">
        <v>1912</v>
      </c>
      <c r="Z85" s="27">
        <v>4601280</v>
      </c>
    </row>
    <row r="86" spans="1:29" ht="31.5" x14ac:dyDescent="0.25">
      <c r="A86" s="54">
        <f t="shared" si="2"/>
        <v>66</v>
      </c>
      <c r="B86" s="2">
        <v>26</v>
      </c>
      <c r="C86" s="13" t="s">
        <v>78</v>
      </c>
      <c r="D86" s="56">
        <v>1.69</v>
      </c>
      <c r="E86" s="57">
        <v>7605</v>
      </c>
      <c r="Z86" s="30">
        <v>15811996</v>
      </c>
      <c r="AA86" s="1">
        <v>15391265</v>
      </c>
    </row>
    <row r="87" spans="1:29" ht="31.5" x14ac:dyDescent="0.25">
      <c r="A87" s="54">
        <f t="shared" si="2"/>
        <v>67</v>
      </c>
      <c r="B87" s="2">
        <v>27</v>
      </c>
      <c r="C87" s="13" t="s">
        <v>79</v>
      </c>
      <c r="D87" s="56">
        <v>0.17699999999999999</v>
      </c>
      <c r="E87" s="57">
        <v>945</v>
      </c>
      <c r="Z87" s="27">
        <v>1345270</v>
      </c>
    </row>
    <row r="88" spans="1:29" ht="31.5" x14ac:dyDescent="0.25">
      <c r="A88" s="54">
        <f t="shared" si="2"/>
        <v>68</v>
      </c>
      <c r="B88" s="2">
        <v>28</v>
      </c>
      <c r="C88" s="13" t="s">
        <v>80</v>
      </c>
      <c r="D88" s="56">
        <v>0.17100000000000001</v>
      </c>
      <c r="E88" s="57">
        <v>1081</v>
      </c>
      <c r="Z88" s="27">
        <v>2186777</v>
      </c>
    </row>
    <row r="89" spans="1:29" ht="19.5" thickBot="1" x14ac:dyDescent="0.3">
      <c r="A89" s="69">
        <f t="shared" si="2"/>
        <v>69</v>
      </c>
      <c r="B89" s="43">
        <v>29</v>
      </c>
      <c r="C89" s="65" t="s">
        <v>81</v>
      </c>
      <c r="D89" s="71">
        <v>0.315</v>
      </c>
      <c r="E89" s="73">
        <v>1890</v>
      </c>
      <c r="Z89" s="30">
        <v>5896991</v>
      </c>
      <c r="AA89" s="1">
        <v>5740082</v>
      </c>
    </row>
    <row r="90" spans="1:29" ht="19.5" customHeight="1" thickBot="1" x14ac:dyDescent="0.3">
      <c r="A90" s="74" t="s">
        <v>7</v>
      </c>
      <c r="B90" s="75"/>
      <c r="C90" s="76"/>
      <c r="D90" s="62">
        <f>SUM(D61:D89)</f>
        <v>22.467000000000002</v>
      </c>
      <c r="E90" s="68">
        <f>SUM(E61:E89)</f>
        <v>156735</v>
      </c>
      <c r="Z90" s="27"/>
      <c r="AB90" s="31"/>
    </row>
    <row r="91" spans="1:29" ht="19.5" thickBot="1" x14ac:dyDescent="0.35">
      <c r="A91" s="77" t="s">
        <v>8</v>
      </c>
      <c r="B91" s="78"/>
      <c r="C91" s="79"/>
      <c r="D91" s="62">
        <f>D90+D59+D48+D30</f>
        <v>61.776299999999999</v>
      </c>
      <c r="E91" s="63">
        <f>E90+E59+E48+E30</f>
        <v>431362.4</v>
      </c>
      <c r="Z91" s="29">
        <f>SUM(Z15:Z29,Z32:Z47,Z50:Z58,Z61:Z89)</f>
        <v>830000000</v>
      </c>
      <c r="AA91" s="32">
        <f>SUM(AA15:AA90)</f>
        <v>486473556</v>
      </c>
    </row>
    <row r="92" spans="1:29" x14ac:dyDescent="0.3">
      <c r="A92" s="20"/>
      <c r="B92" s="10"/>
      <c r="C92" s="10"/>
      <c r="D92" s="10"/>
      <c r="E92" s="10"/>
      <c r="Z92" s="28" t="s">
        <v>87</v>
      </c>
      <c r="AA92" s="32">
        <f>Z89+Z86+Z81+Z80+Z79+Z78+Z77+Z75+Z72+Z71+Z70+Z68+Z66+Z65+Z62+Z61+Z57+Z53+Z51+Z45+Z44+Z39+Z38+Z37+Z29+Z28+Z25+Z24+Z22+Z21+Z20+Z17+Z16+Z15</f>
        <v>499771651</v>
      </c>
      <c r="AB92" s="33">
        <f>D89+D86+D81+D80+D79+D78+D77+D75+D72+D71+D70+D68+D66+D65+D62+D61+D57+D53+D51+D45+D44+D39+D38+D37+D29+D28+D25+D24+D22+D21+D20+D17+D16+D15</f>
        <v>40.809299999999993</v>
      </c>
      <c r="AC92" s="33">
        <f>E89+E86+E81+E80+E79+E78+E77+E75+E72+E71+E70+E68+E66+E65+E62+E61+E57+E53+E51+E45+E44+E39+E38+E37+E29+E28+E25+E24+E22+E21+E20+E17+E16+E15</f>
        <v>270622.90000000002</v>
      </c>
    </row>
    <row r="93" spans="1:29" ht="34.5" hidden="1" customHeight="1" x14ac:dyDescent="0.3">
      <c r="A93" s="1" t="s">
        <v>12</v>
      </c>
      <c r="B93" s="6"/>
      <c r="C93" s="7"/>
      <c r="D93" s="8"/>
      <c r="E93" s="9"/>
      <c r="AA93" s="33">
        <f>464.4+15.6</f>
        <v>480</v>
      </c>
    </row>
    <row r="94" spans="1:29" hidden="1" x14ac:dyDescent="0.25"/>
  </sheetData>
  <mergeCells count="10">
    <mergeCell ref="A90:C90"/>
    <mergeCell ref="A91:C91"/>
    <mergeCell ref="A12:E12"/>
    <mergeCell ref="A11:E11"/>
    <mergeCell ref="A3:G3"/>
    <mergeCell ref="A14:E14"/>
    <mergeCell ref="A60:E60"/>
    <mergeCell ref="A30:C30"/>
    <mergeCell ref="A48:C48"/>
    <mergeCell ref="A59:C59"/>
  </mergeCells>
  <conditionalFormatting sqref="Z46">
    <cfRule type="cellIs" dxfId="67" priority="68" stopIfTrue="1" operator="notEqual">
      <formula>ROUND(Z46,0)</formula>
    </cfRule>
  </conditionalFormatting>
  <conditionalFormatting sqref="Z45">
    <cfRule type="cellIs" dxfId="66" priority="67" stopIfTrue="1" operator="notEqual">
      <formula>ROUND(Z45,0)</formula>
    </cfRule>
  </conditionalFormatting>
  <conditionalFormatting sqref="Z60">
    <cfRule type="cellIs" dxfId="65" priority="66" stopIfTrue="1" operator="notEqual">
      <formula>ROUND(Z60,0)</formula>
    </cfRule>
  </conditionalFormatting>
  <conditionalFormatting sqref="Z61">
    <cfRule type="cellIs" dxfId="64" priority="65" stopIfTrue="1" operator="notEqual">
      <formula>ROUND(Z61,0)</formula>
    </cfRule>
  </conditionalFormatting>
  <conditionalFormatting sqref="Z59">
    <cfRule type="cellIs" dxfId="63" priority="64" stopIfTrue="1" operator="notEqual">
      <formula>ROUND(Z59,0)</formula>
    </cfRule>
  </conditionalFormatting>
  <conditionalFormatting sqref="Z58">
    <cfRule type="cellIs" dxfId="62" priority="63" stopIfTrue="1" operator="notEqual">
      <formula>ROUND(Z58,0)</formula>
    </cfRule>
  </conditionalFormatting>
  <conditionalFormatting sqref="Z55">
    <cfRule type="cellIs" dxfId="61" priority="62" stopIfTrue="1" operator="notEqual">
      <formula>ROUND(Z55,0)</formula>
    </cfRule>
  </conditionalFormatting>
  <conditionalFormatting sqref="Z56:Z57">
    <cfRule type="cellIs" dxfId="60" priority="61" stopIfTrue="1" operator="notEqual">
      <formula>ROUND(Z56,0)</formula>
    </cfRule>
  </conditionalFormatting>
  <conditionalFormatting sqref="Z54">
    <cfRule type="cellIs" dxfId="59" priority="60" stopIfTrue="1" operator="notEqual">
      <formula>ROUND(Z54,0)</formula>
    </cfRule>
  </conditionalFormatting>
  <conditionalFormatting sqref="Z53">
    <cfRule type="cellIs" dxfId="58" priority="59" stopIfTrue="1" operator="notEqual">
      <formula>ROUND(Z53,0)</formula>
    </cfRule>
  </conditionalFormatting>
  <conditionalFormatting sqref="Z50">
    <cfRule type="cellIs" dxfId="57" priority="58" stopIfTrue="1" operator="notEqual">
      <formula>ROUND(Z50,0)</formula>
    </cfRule>
  </conditionalFormatting>
  <conditionalFormatting sqref="Z51:Z52">
    <cfRule type="cellIs" dxfId="56" priority="57" stopIfTrue="1" operator="notEqual">
      <formula>ROUND(Z51,0)</formula>
    </cfRule>
  </conditionalFormatting>
  <conditionalFormatting sqref="Z49">
    <cfRule type="cellIs" dxfId="55" priority="56" stopIfTrue="1" operator="notEqual">
      <formula>ROUND(Z49,0)</formula>
    </cfRule>
  </conditionalFormatting>
  <conditionalFormatting sqref="Z48">
    <cfRule type="cellIs" dxfId="54" priority="55" stopIfTrue="1" operator="notEqual">
      <formula>ROUND(Z48,0)</formula>
    </cfRule>
  </conditionalFormatting>
  <conditionalFormatting sqref="Z47">
    <cfRule type="cellIs" dxfId="53" priority="54" stopIfTrue="1" operator="notEqual">
      <formula>ROUND(Z47,0)</formula>
    </cfRule>
  </conditionalFormatting>
  <conditionalFormatting sqref="Z28">
    <cfRule type="cellIs" dxfId="52" priority="53" stopIfTrue="1" operator="notEqual">
      <formula>ROUND(Z28,0)</formula>
    </cfRule>
  </conditionalFormatting>
  <conditionalFormatting sqref="Z17">
    <cfRule type="cellIs" dxfId="51" priority="43" stopIfTrue="1" operator="notEqual">
      <formula>ROUND(Z17,0)</formula>
    </cfRule>
  </conditionalFormatting>
  <conditionalFormatting sqref="Z27">
    <cfRule type="cellIs" dxfId="50" priority="52" stopIfTrue="1" operator="notEqual">
      <formula>ROUND(Z27,0)</formula>
    </cfRule>
  </conditionalFormatting>
  <conditionalFormatting sqref="Z25">
    <cfRule type="cellIs" dxfId="49" priority="51" stopIfTrue="1" operator="notEqual">
      <formula>ROUND(Z25,0)</formula>
    </cfRule>
  </conditionalFormatting>
  <conditionalFormatting sqref="Z26">
    <cfRule type="cellIs" dxfId="48" priority="50" stopIfTrue="1" operator="notEqual">
      <formula>ROUND(Z26,0)</formula>
    </cfRule>
  </conditionalFormatting>
  <conditionalFormatting sqref="Z24">
    <cfRule type="cellIs" dxfId="47" priority="49" stopIfTrue="1" operator="notEqual">
      <formula>ROUND(Z24,0)</formula>
    </cfRule>
  </conditionalFormatting>
  <conditionalFormatting sqref="Z23">
    <cfRule type="cellIs" dxfId="46" priority="48" stopIfTrue="1" operator="notEqual">
      <formula>ROUND(Z23,0)</formula>
    </cfRule>
  </conditionalFormatting>
  <conditionalFormatting sqref="Z20">
    <cfRule type="cellIs" dxfId="45" priority="47" stopIfTrue="1" operator="notEqual">
      <formula>ROUND(Z20,0)</formula>
    </cfRule>
  </conditionalFormatting>
  <conditionalFormatting sqref="Z21:Z22">
    <cfRule type="cellIs" dxfId="44" priority="46" stopIfTrue="1" operator="notEqual">
      <formula>ROUND(Z21,0)</formula>
    </cfRule>
  </conditionalFormatting>
  <conditionalFormatting sqref="Z19">
    <cfRule type="cellIs" dxfId="43" priority="45" stopIfTrue="1" operator="notEqual">
      <formula>ROUND(Z19,0)</formula>
    </cfRule>
  </conditionalFormatting>
  <conditionalFormatting sqref="Z18">
    <cfRule type="cellIs" dxfId="42" priority="44" stopIfTrue="1" operator="notEqual">
      <formula>ROUND(Z18,0)</formula>
    </cfRule>
  </conditionalFormatting>
  <conditionalFormatting sqref="Z35">
    <cfRule type="cellIs" dxfId="41" priority="34" stopIfTrue="1" operator="notEqual">
      <formula>ROUND(Z35,0)</formula>
    </cfRule>
  </conditionalFormatting>
  <conditionalFormatting sqref="Z32">
    <cfRule type="cellIs" dxfId="40" priority="33" stopIfTrue="1" operator="notEqual">
      <formula>ROUND(Z32,0)</formula>
    </cfRule>
  </conditionalFormatting>
  <conditionalFormatting sqref="Z44">
    <cfRule type="cellIs" dxfId="39" priority="42" stopIfTrue="1" operator="notEqual">
      <formula>ROUND(Z44,0)</formula>
    </cfRule>
  </conditionalFormatting>
  <conditionalFormatting sqref="Z42">
    <cfRule type="cellIs" dxfId="38" priority="41" stopIfTrue="1" operator="notEqual">
      <formula>ROUND(Z42,0)</formula>
    </cfRule>
  </conditionalFormatting>
  <conditionalFormatting sqref="Z43">
    <cfRule type="cellIs" dxfId="37" priority="40" stopIfTrue="1" operator="notEqual">
      <formula>ROUND(Z43,0)</formula>
    </cfRule>
  </conditionalFormatting>
  <conditionalFormatting sqref="Z30">
    <cfRule type="cellIs" dxfId="36" priority="30" stopIfTrue="1" operator="notEqual">
      <formula>ROUND(Z30,0)</formula>
    </cfRule>
  </conditionalFormatting>
  <conditionalFormatting sqref="Z41">
    <cfRule type="cellIs" dxfId="35" priority="39" stopIfTrue="1" operator="notEqual">
      <formula>ROUND(Z41,0)</formula>
    </cfRule>
  </conditionalFormatting>
  <conditionalFormatting sqref="Z40">
    <cfRule type="cellIs" dxfId="34" priority="38" stopIfTrue="1" operator="notEqual">
      <formula>ROUND(Z40,0)</formula>
    </cfRule>
  </conditionalFormatting>
  <conditionalFormatting sqref="Z37">
    <cfRule type="cellIs" dxfId="33" priority="37" stopIfTrue="1" operator="notEqual">
      <formula>ROUND(Z37,0)</formula>
    </cfRule>
  </conditionalFormatting>
  <conditionalFormatting sqref="Z38:Z39">
    <cfRule type="cellIs" dxfId="32" priority="36" stopIfTrue="1" operator="notEqual">
      <formula>ROUND(Z38,0)</formula>
    </cfRule>
  </conditionalFormatting>
  <conditionalFormatting sqref="Z36">
    <cfRule type="cellIs" dxfId="31" priority="35" stopIfTrue="1" operator="notEqual">
      <formula>ROUND(Z36,0)</formula>
    </cfRule>
  </conditionalFormatting>
  <conditionalFormatting sqref="Z33:Z34">
    <cfRule type="cellIs" dxfId="30" priority="32" stopIfTrue="1" operator="notEqual">
      <formula>ROUND(Z33,0)</formula>
    </cfRule>
  </conditionalFormatting>
  <conditionalFormatting sqref="Z31">
    <cfRule type="cellIs" dxfId="29" priority="31" stopIfTrue="1" operator="notEqual">
      <formula>ROUND(Z31,0)</formula>
    </cfRule>
  </conditionalFormatting>
  <conditionalFormatting sqref="Z29">
    <cfRule type="cellIs" dxfId="28" priority="29" stopIfTrue="1" operator="notEqual">
      <formula>ROUND(Z29,0)</formula>
    </cfRule>
  </conditionalFormatting>
  <conditionalFormatting sqref="Z15:Z16">
    <cfRule type="cellIs" dxfId="27" priority="28" stopIfTrue="1" operator="notEqual">
      <formula>ROUND(Z15,0)</formula>
    </cfRule>
  </conditionalFormatting>
  <conditionalFormatting sqref="Z83">
    <cfRule type="cellIs" dxfId="26" priority="27" stopIfTrue="1" operator="notEqual">
      <formula>ROUND(Z83,0)</formula>
    </cfRule>
  </conditionalFormatting>
  <conditionalFormatting sqref="Z82">
    <cfRule type="cellIs" dxfId="25" priority="26" stopIfTrue="1" operator="notEqual">
      <formula>ROUND(Z82,0)</formula>
    </cfRule>
  </conditionalFormatting>
  <conditionalFormatting sqref="Z65">
    <cfRule type="cellIs" dxfId="24" priority="25" stopIfTrue="1" operator="notEqual">
      <formula>ROUND(Z65,0)</formula>
    </cfRule>
  </conditionalFormatting>
  <conditionalFormatting sqref="Z64">
    <cfRule type="cellIs" dxfId="23" priority="24" stopIfTrue="1" operator="notEqual">
      <formula>ROUND(Z64,0)</formula>
    </cfRule>
  </conditionalFormatting>
  <conditionalFormatting sqref="Z62">
    <cfRule type="cellIs" dxfId="22" priority="23" stopIfTrue="1" operator="notEqual">
      <formula>ROUND(Z62,0)</formula>
    </cfRule>
  </conditionalFormatting>
  <conditionalFormatting sqref="Z63">
    <cfRule type="cellIs" dxfId="21" priority="22" stopIfTrue="1" operator="notEqual">
      <formula>ROUND(Z63,0)</formula>
    </cfRule>
  </conditionalFormatting>
  <conditionalFormatting sqref="Z72">
    <cfRule type="cellIs" dxfId="20" priority="13" stopIfTrue="1" operator="notEqual">
      <formula>ROUND(Z72,0)</formula>
    </cfRule>
  </conditionalFormatting>
  <conditionalFormatting sqref="Z69">
    <cfRule type="cellIs" dxfId="19" priority="12" stopIfTrue="1" operator="notEqual">
      <formula>ROUND(Z69,0)</formula>
    </cfRule>
  </conditionalFormatting>
  <conditionalFormatting sqref="Z81">
    <cfRule type="cellIs" dxfId="18" priority="21" stopIfTrue="1" operator="notEqual">
      <formula>ROUND(Z81,0)</formula>
    </cfRule>
  </conditionalFormatting>
  <conditionalFormatting sqref="Z79">
    <cfRule type="cellIs" dxfId="17" priority="20" stopIfTrue="1" operator="notEqual">
      <formula>ROUND(Z79,0)</formula>
    </cfRule>
  </conditionalFormatting>
  <conditionalFormatting sqref="Z80">
    <cfRule type="cellIs" dxfId="16" priority="19" stopIfTrue="1" operator="notEqual">
      <formula>ROUND(Z80,0)</formula>
    </cfRule>
  </conditionalFormatting>
  <conditionalFormatting sqref="Z67">
    <cfRule type="cellIs" dxfId="15" priority="9" stopIfTrue="1" operator="notEqual">
      <formula>ROUND(Z67,0)</formula>
    </cfRule>
  </conditionalFormatting>
  <conditionalFormatting sqref="Z78">
    <cfRule type="cellIs" dxfId="14" priority="18" stopIfTrue="1" operator="notEqual">
      <formula>ROUND(Z78,0)</formula>
    </cfRule>
  </conditionalFormatting>
  <conditionalFormatting sqref="Z77">
    <cfRule type="cellIs" dxfId="13" priority="17" stopIfTrue="1" operator="notEqual">
      <formula>ROUND(Z77,0)</formula>
    </cfRule>
  </conditionalFormatting>
  <conditionalFormatting sqref="Z74">
    <cfRule type="cellIs" dxfId="12" priority="16" stopIfTrue="1" operator="notEqual">
      <formula>ROUND(Z74,0)</formula>
    </cfRule>
  </conditionalFormatting>
  <conditionalFormatting sqref="Z75:Z76">
    <cfRule type="cellIs" dxfId="11" priority="15" stopIfTrue="1" operator="notEqual">
      <formula>ROUND(Z75,0)</formula>
    </cfRule>
  </conditionalFormatting>
  <conditionalFormatting sqref="Z73">
    <cfRule type="cellIs" dxfId="10" priority="14" stopIfTrue="1" operator="notEqual">
      <formula>ROUND(Z73,0)</formula>
    </cfRule>
  </conditionalFormatting>
  <conditionalFormatting sqref="Z70:Z71">
    <cfRule type="cellIs" dxfId="9" priority="11" stopIfTrue="1" operator="notEqual">
      <formula>ROUND(Z70,0)</formula>
    </cfRule>
  </conditionalFormatting>
  <conditionalFormatting sqref="Z68">
    <cfRule type="cellIs" dxfId="8" priority="10" stopIfTrue="1" operator="notEqual">
      <formula>ROUND(Z68,0)</formula>
    </cfRule>
  </conditionalFormatting>
  <conditionalFormatting sqref="Z66">
    <cfRule type="cellIs" dxfId="7" priority="8" stopIfTrue="1" operator="notEqual">
      <formula>ROUND(Z66,0)</formula>
    </cfRule>
  </conditionalFormatting>
  <conditionalFormatting sqref="Z84">
    <cfRule type="cellIs" dxfId="6" priority="7" stopIfTrue="1" operator="notEqual">
      <formula>ROUND(Z84,0)</formula>
    </cfRule>
  </conditionalFormatting>
  <conditionalFormatting sqref="Z85">
    <cfRule type="cellIs" dxfId="5" priority="6" stopIfTrue="1" operator="notEqual">
      <formula>ROUND(Z85,0)</formula>
    </cfRule>
  </conditionalFormatting>
  <conditionalFormatting sqref="Z86">
    <cfRule type="cellIs" dxfId="4" priority="5" stopIfTrue="1" operator="notEqual">
      <formula>ROUND(Z86,0)</formula>
    </cfRule>
  </conditionalFormatting>
  <conditionalFormatting sqref="Z87">
    <cfRule type="cellIs" dxfId="3" priority="4" stopIfTrue="1" operator="notEqual">
      <formula>ROUND(Z87,0)</formula>
    </cfRule>
  </conditionalFormatting>
  <conditionalFormatting sqref="Z88">
    <cfRule type="cellIs" dxfId="2" priority="3" stopIfTrue="1" operator="notEqual">
      <formula>ROUND(Z88,0)</formula>
    </cfRule>
  </conditionalFormatting>
  <conditionalFormatting sqref="Z90">
    <cfRule type="cellIs" dxfId="1" priority="2" stopIfTrue="1" operator="notEqual">
      <formula>ROUND(Z90,0)</formula>
    </cfRule>
  </conditionalFormatting>
  <conditionalFormatting sqref="Z89">
    <cfRule type="cellIs" dxfId="0" priority="1" stopIfTrue="1" operator="notEqual">
      <formula>ROUND(Z89,0)</formula>
    </cfRule>
  </conditionalFormatting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</vt:lpstr>
      <vt:lpstr>'Перечень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79184</cp:lastModifiedBy>
  <cp:lastPrinted>2020-07-15T05:06:54Z</cp:lastPrinted>
  <dcterms:created xsi:type="dcterms:W3CDTF">2019-09-03T05:46:48Z</dcterms:created>
  <dcterms:modified xsi:type="dcterms:W3CDTF">2020-07-15T05:06:55Z</dcterms:modified>
</cp:coreProperties>
</file>