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АРИФЫ ВСЕ\тарифы с 01.04.2024\"/>
    </mc:Choice>
  </mc:AlternateContent>
  <bookViews>
    <workbookView xWindow="0" yWindow="0" windowWidth="28800" windowHeight="12030"/>
  </bookViews>
  <sheets>
    <sheet name="Table 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J111" i="1" l="1"/>
  <c r="I111" i="1"/>
  <c r="I110" i="1"/>
  <c r="T105" i="1"/>
  <c r="S104" i="1"/>
  <c r="S105" i="1"/>
  <c r="R103" i="1"/>
  <c r="R104" i="1"/>
  <c r="R105" i="1"/>
  <c r="Q102" i="1"/>
  <c r="Q103" i="1"/>
  <c r="Q104" i="1"/>
  <c r="Q105" i="1"/>
  <c r="P101" i="1"/>
  <c r="P102" i="1"/>
  <c r="P103" i="1"/>
  <c r="P104" i="1"/>
  <c r="P105" i="1"/>
  <c r="O100" i="1"/>
  <c r="O101" i="1"/>
  <c r="O102" i="1"/>
  <c r="O103" i="1"/>
  <c r="O104" i="1"/>
  <c r="O105" i="1"/>
  <c r="U105" i="1"/>
  <c r="T104" i="1"/>
  <c r="S103" i="1"/>
  <c r="R102" i="1"/>
  <c r="Q101" i="1"/>
  <c r="P100" i="1"/>
  <c r="O99" i="1"/>
  <c r="F70" i="1"/>
  <c r="I67" i="1"/>
  <c r="H66" i="1"/>
  <c r="H67" i="1"/>
  <c r="J67" i="1"/>
  <c r="I66" i="1"/>
  <c r="H65" i="1"/>
  <c r="H56" i="1"/>
  <c r="G56" i="1"/>
  <c r="G55" i="1"/>
  <c r="E51" i="1"/>
  <c r="E48" i="1"/>
  <c r="E40" i="1"/>
  <c r="E37" i="1"/>
  <c r="E28" i="1"/>
  <c r="P25" i="1"/>
  <c r="O24" i="1"/>
  <c r="O25" i="1"/>
  <c r="N23" i="1"/>
  <c r="N24" i="1"/>
  <c r="N25" i="1"/>
  <c r="Q25" i="1"/>
  <c r="P24" i="1"/>
  <c r="O23" i="1"/>
  <c r="N22" i="1"/>
  <c r="M22" i="1"/>
  <c r="M23" i="1"/>
  <c r="M24" i="1"/>
  <c r="M25" i="1"/>
  <c r="M21" i="1"/>
  <c r="P17" i="1"/>
  <c r="O16" i="1"/>
  <c r="O17" i="1"/>
  <c r="N15" i="1"/>
  <c r="N16" i="1"/>
  <c r="N17" i="1"/>
  <c r="Q17" i="1"/>
  <c r="P16" i="1"/>
  <c r="O15" i="1"/>
  <c r="N14" i="1"/>
  <c r="M14" i="1"/>
  <c r="M15" i="1"/>
  <c r="M16" i="1"/>
  <c r="M17" i="1"/>
  <c r="M13" i="1"/>
  <c r="E50" i="1" l="1"/>
  <c r="D50" i="1"/>
  <c r="E47" i="1"/>
  <c r="D47" i="1"/>
  <c r="D42" i="1"/>
  <c r="E39" i="1"/>
  <c r="D39" i="1"/>
  <c r="E36" i="1"/>
  <c r="D36" i="1"/>
  <c r="I9" i="1" l="1"/>
  <c r="G4" i="1" l="1"/>
  <c r="D4" i="1"/>
  <c r="E5" i="1"/>
  <c r="F6" i="1"/>
  <c r="G7" i="1"/>
  <c r="H8" i="1"/>
  <c r="D27" i="1"/>
  <c r="E27" i="1"/>
</calcChain>
</file>

<file path=xl/sharedStrings.xml><?xml version="1.0" encoding="utf-8"?>
<sst xmlns="http://schemas.openxmlformats.org/spreadsheetml/2006/main" count="253" uniqueCount="128">
  <si>
    <t>№ 550</t>
  </si>
  <si>
    <t>№ 551</t>
  </si>
  <si>
    <t>№ 552</t>
  </si>
  <si>
    <t>№ 554</t>
  </si>
  <si>
    <t>№ 555</t>
  </si>
  <si>
    <t>№ 556</t>
  </si>
  <si>
    <t>№ 557</t>
  </si>
  <si>
    <t>№ 558</t>
  </si>
  <si>
    <t>№ 559</t>
  </si>
  <si>
    <t>№ 560</t>
  </si>
  <si>
    <t>№ 517</t>
  </si>
  <si>
    <t>№ 509</t>
  </si>
  <si>
    <t>№ 532</t>
  </si>
  <si>
    <t>№ 533</t>
  </si>
  <si>
    <t>№ 534</t>
  </si>
  <si>
    <t>№ 535</t>
  </si>
  <si>
    <t>№ 535э</t>
  </si>
  <si>
    <t>Вид регулярных перевозок  Регулируемый тариф</t>
  </si>
  <si>
    <t>Вид регулярных перевозок                                                                                                  Регулируемый тариф</t>
  </si>
  <si>
    <t>№ 539</t>
  </si>
  <si>
    <t>КПП Псоу</t>
  </si>
  <si>
    <t>с/х Россия</t>
  </si>
  <si>
    <t>ж/д ст. Олимпийский парк</t>
  </si>
  <si>
    <t>ТРЦ Моремолл</t>
  </si>
  <si>
    <t>панс. Знание/панс. Южный</t>
  </si>
  <si>
    <t>Красный штурм</t>
  </si>
  <si>
    <t>Зел.роща</t>
  </si>
  <si>
    <t>гипермаркет Магнит</t>
  </si>
  <si>
    <t>ж/д вокзал Адлер</t>
  </si>
  <si>
    <t>Форелевое хозяйство</t>
  </si>
  <si>
    <t>Маршрут</t>
  </si>
  <si>
    <t>Кудепста</t>
  </si>
  <si>
    <t>а/с Зорька</t>
  </si>
  <si>
    <t>ж/д вокзал Олимпийский парк</t>
  </si>
  <si>
    <t>c/х Россия</t>
  </si>
  <si>
    <t>Вид регулярных перевозок Регулируемый тариф</t>
  </si>
  <si>
    <t>Малый Ахун</t>
  </si>
  <si>
    <t>пан. Знание</t>
  </si>
  <si>
    <t>Зорька</t>
  </si>
  <si>
    <t>с. В. Весёлое</t>
  </si>
  <si>
    <t>Школа № 67</t>
  </si>
  <si>
    <t>село Социализм</t>
  </si>
  <si>
    <t>Гумария (пекарня)</t>
  </si>
  <si>
    <t>с.Нижняя Шиловка</t>
  </si>
  <si>
    <t>Аэропорт</t>
  </si>
  <si>
    <t>Мост (село Молдовка)</t>
  </si>
  <si>
    <t>Монастырь</t>
  </si>
  <si>
    <t>с.Кепша</t>
  </si>
  <si>
    <t>с.Чвижепсе</t>
  </si>
  <si>
    <t>5-й км</t>
  </si>
  <si>
    <t>Вертодром (ПГТ Красная поляна)</t>
  </si>
  <si>
    <t>ж/д вокзал Эсто-садок</t>
  </si>
  <si>
    <t>ГЛК Роза Хутор</t>
  </si>
  <si>
    <t>Формула Сочи</t>
  </si>
  <si>
    <t>ул.Гранатовая</t>
  </si>
  <si>
    <t>с.Ахштырь</t>
  </si>
  <si>
    <t>Мегафон</t>
  </si>
  <si>
    <t>село Ахштырь</t>
  </si>
  <si>
    <t>Южные Культуры</t>
  </si>
  <si>
    <t>Перевозчик                                                                                                                                                                                  ООО "Автотранспортник"</t>
  </si>
  <si>
    <t>Тариф наличный расчет</t>
  </si>
  <si>
    <t>Тариф безналичный расчет</t>
  </si>
  <si>
    <t>Тариф наличный расчет
ж/д вокзал Адлер</t>
  </si>
  <si>
    <t>Тариф наличный расчет
ж/д вокзал Хоста</t>
  </si>
  <si>
    <t>Тариф наличный расчет                                                      
                                                                             с/х Россия</t>
  </si>
  <si>
    <t>Перевозчик
МУП "Сочиавтотранс"</t>
  </si>
  <si>
    <t>ж/д вокзал Олимпийский парк
с</t>
  </si>
  <si>
    <t>Вертодром (Красная поляна)</t>
  </si>
  <si>
    <r>
      <rPr>
        <sz val="11"/>
        <rFont val="Times New Roman"/>
        <family val="1"/>
      </rPr>
      <t>Перевозчик
МУП "Сочиавтотранс"</t>
    </r>
  </si>
  <si>
    <r>
      <rPr>
        <sz val="11"/>
        <rFont val="Times New Roman"/>
        <family val="1"/>
      </rPr>
      <t>Перевозчик
ООО "Транс-Балт"</t>
    </r>
  </si>
  <si>
    <r>
      <rPr>
        <sz val="11"/>
        <rFont val="Times New Roman"/>
        <family val="1"/>
      </rPr>
      <t>Тариф
ж/д вокзал Сочи</t>
    </r>
  </si>
  <si>
    <r>
      <rPr>
        <vertAlign val="subscript"/>
        <sz val="12"/>
        <rFont val="Times New Roman"/>
        <family val="1"/>
        <charset val="204"/>
      </rPr>
      <t xml:space="preserve">Тариф наличный расчет                                                                                                           
</t>
    </r>
    <r>
      <rPr>
        <sz val="12"/>
        <rFont val="Times New Roman"/>
        <family val="1"/>
        <charset val="204"/>
      </rPr>
      <t xml:space="preserve">ж/д вокзал Олимпийский парк </t>
    </r>
    <r>
      <rPr>
        <sz val="11"/>
        <rFont val="Times New Roman"/>
        <family val="1"/>
      </rPr>
      <t xml:space="preserve">                                                               </t>
    </r>
    <r>
      <rPr>
        <sz val="8"/>
        <rFont val="Times New Roman"/>
        <family val="1"/>
        <charset val="204"/>
      </rPr>
      <t/>
    </r>
  </si>
  <si>
    <t>Перевозчик
ООО "Транс-Балт"</t>
  </si>
  <si>
    <t xml:space="preserve">Тариф наличный расчет
</t>
  </si>
  <si>
    <t xml:space="preserve"> Мост Гранатовая ул.</t>
  </si>
  <si>
    <t>Аэропорт на трасса</t>
  </si>
  <si>
    <t xml:space="preserve">Мост (с.Молдовка)           </t>
  </si>
  <si>
    <t>Тариф
наличный расчет</t>
  </si>
  <si>
    <t>№571</t>
  </si>
  <si>
    <t>м-р-он Звездочка</t>
  </si>
  <si>
    <t>Тариф безналичной расчет</t>
  </si>
  <si>
    <t>Тариф наличный расчет
ж/д вокзал Сочи</t>
  </si>
  <si>
    <r>
      <t xml:space="preserve">Перевозка багажа автомобильным транспортом в пригородном сообщении по муниципальным маршрутам регулярных перевозок по </t>
    </r>
    <r>
      <rPr>
        <b/>
        <sz val="11"/>
        <color theme="1"/>
        <rFont val="Times New Roman"/>
        <family val="1"/>
        <charset val="204"/>
      </rPr>
      <t>регулируемым тарифам</t>
    </r>
    <r>
      <rPr>
        <sz val="11"/>
        <color theme="1"/>
        <rFont val="Times New Roman"/>
        <family val="1"/>
        <charset val="204"/>
      </rPr>
      <t xml:space="preserve"> в муниципальном образовании городской округ город-курорт Сочи Краснодарского края и в границах федеральной территории «Сириус» и Краснодарского края составляет </t>
    </r>
    <r>
      <rPr>
        <b/>
        <sz val="11"/>
        <color theme="1"/>
        <rFont val="Times New Roman"/>
        <family val="1"/>
        <charset val="204"/>
      </rPr>
      <t>20%</t>
    </r>
    <r>
      <rPr>
        <sz val="11"/>
        <color theme="1"/>
        <rFont val="Times New Roman"/>
        <family val="1"/>
        <charset val="204"/>
      </rPr>
      <t xml:space="preserve"> от стоимости билета, но не менее размера тарифа на перевозку пассажиров транспортом общего пользования в пригородном сообщении по муниципальным маршрутам регулярных перевозок по регулируемым тарифам</t>
    </r>
  </si>
  <si>
    <t>c 01.08.2023</t>
  </si>
  <si>
    <t>Тариф наличный расчет               пер. Васильковый</t>
  </si>
  <si>
    <t>Тариф без наличный расчет             пер. Васильковый</t>
  </si>
  <si>
    <t>с/з Россия (Школа №38)</t>
  </si>
  <si>
    <t>Перевозчик                                          ООО "Автотранспортник"</t>
  </si>
  <si>
    <t>Вид регулярных перевозок   регулируемый тариф</t>
  </si>
  <si>
    <t>Аэропорт на трассе</t>
  </si>
  <si>
    <t>с 01.08.2023</t>
  </si>
  <si>
    <t>Перевозчик                                                                                                                                                                                  ООО "Транс-Балт"</t>
  </si>
  <si>
    <t>64,80</t>
  </si>
  <si>
    <t>85,50</t>
  </si>
  <si>
    <t>179,10</t>
  </si>
  <si>
    <t>204,30</t>
  </si>
  <si>
    <t>33,30</t>
  </si>
  <si>
    <t>54,00</t>
  </si>
  <si>
    <t>147,60</t>
  </si>
  <si>
    <t>172,80</t>
  </si>
  <si>
    <t>20,70</t>
  </si>
  <si>
    <t>114,30</t>
  </si>
  <si>
    <t>138,60</t>
  </si>
  <si>
    <t>92,70</t>
  </si>
  <si>
    <t>117,90</t>
  </si>
  <si>
    <t>24,30</t>
  </si>
  <si>
    <t>Роза Холл</t>
  </si>
  <si>
    <t>61,20</t>
  </si>
  <si>
    <t>93,60</t>
  </si>
  <si>
    <t>113,40</t>
  </si>
  <si>
    <t>28,80</t>
  </si>
  <si>
    <t>81,00</t>
  </si>
  <si>
    <t>32,40</t>
  </si>
  <si>
    <t>51,30</t>
  </si>
  <si>
    <t>18,90</t>
  </si>
  <si>
    <t>31,50</t>
  </si>
  <si>
    <t>18,00</t>
  </si>
  <si>
    <t>36,00</t>
  </si>
  <si>
    <t>68,40</t>
  </si>
  <si>
    <t>Тарифы по смежным межрегиональным маршрутам в границах федеральной территории «Сириус» и Краснодарского края по состоянию на 06.04.2024</t>
  </si>
  <si>
    <t>Вид регулярных перевозок   Нерегулируемый тариф</t>
  </si>
  <si>
    <t>c 06.04.2024</t>
  </si>
  <si>
    <t>40,00</t>
  </si>
  <si>
    <t>Тариф с 5:00 до 07:00 и с 21:00  до последнего рейса</t>
  </si>
  <si>
    <t>45,00</t>
  </si>
  <si>
    <t>Вид регулярных перевозок Нерегулируемый тариф</t>
  </si>
  <si>
    <t>Школа № 38</t>
  </si>
  <si>
    <t>Бамбуки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</si>
</sst>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\ ##0.00_-;\-* #\ ##0.00_-;_-* &quot;-&quot;??_-;_-@_-"/>
    <numFmt numFmtId="166" formatCode="0.00_ 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vertAlign val="subscript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>
      <alignment vertical="center"/>
    </xf>
    <xf numFmtId="0" fontId="1" fillId="0" borderId="0"/>
    <xf numFmtId="0" fontId="13" fillId="0" borderId="0"/>
    <xf numFmtId="0" fontId="2" fillId="0" borderId="0">
      <alignment vertical="center"/>
    </xf>
    <xf numFmtId="16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3" fillId="3" borderId="38" applyNumberFormat="0" applyFont="0" applyAlignment="0" applyProtection="0"/>
    <xf numFmtId="9" fontId="1" fillId="0" borderId="0" applyFont="0" applyFill="0" applyBorder="0" applyAlignment="0" applyProtection="0">
      <alignment vertical="center"/>
    </xf>
    <xf numFmtId="0" fontId="14" fillId="0" borderId="0"/>
    <xf numFmtId="0" fontId="13" fillId="0" borderId="0"/>
  </cellStyleXfs>
  <cellXfs count="247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66" fontId="11" fillId="2" borderId="39" xfId="6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166" fontId="11" fillId="2" borderId="40" xfId="6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0" fontId="6" fillId="2" borderId="14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top" shrinkToFit="1"/>
    </xf>
    <xf numFmtId="0" fontId="7" fillId="2" borderId="0" xfId="0" applyFont="1" applyFill="1" applyBorder="1" applyAlignment="1">
      <alignment vertical="top" wrapText="1"/>
    </xf>
    <xf numFmtId="2" fontId="6" fillId="2" borderId="18" xfId="0" applyNumberFormat="1" applyFont="1" applyFill="1" applyBorder="1" applyAlignment="1">
      <alignment horizontal="left" vertical="top"/>
    </xf>
    <xf numFmtId="2" fontId="6" fillId="2" borderId="0" xfId="0" applyNumberFormat="1" applyFont="1" applyFill="1" applyBorder="1" applyAlignment="1">
      <alignment horizontal="left" vertical="top"/>
    </xf>
    <xf numFmtId="1" fontId="6" fillId="2" borderId="2" xfId="0" applyNumberFormat="1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top" shrinkToFit="1"/>
    </xf>
    <xf numFmtId="1" fontId="6" fillId="2" borderId="21" xfId="0" applyNumberFormat="1" applyFont="1" applyFill="1" applyBorder="1" applyAlignment="1">
      <alignment horizontal="center" vertical="top" shrinkToFit="1"/>
    </xf>
    <xf numFmtId="2" fontId="6" fillId="2" borderId="18" xfId="0" applyNumberFormat="1" applyFont="1" applyFill="1" applyBorder="1" applyAlignment="1">
      <alignment horizontal="center" vertical="top" shrinkToFit="1"/>
    </xf>
    <xf numFmtId="2" fontId="7" fillId="2" borderId="0" xfId="0" applyNumberFormat="1" applyFont="1" applyFill="1" applyBorder="1" applyAlignment="1">
      <alignment vertical="top" wrapText="1"/>
    </xf>
    <xf numFmtId="2" fontId="6" fillId="2" borderId="0" xfId="0" applyNumberFormat="1" applyFont="1" applyFill="1" applyBorder="1" applyAlignment="1">
      <alignment horizontal="center" vertical="top" shrinkToFit="1"/>
    </xf>
    <xf numFmtId="0" fontId="6" fillId="2" borderId="20" xfId="0" applyFont="1" applyFill="1" applyBorder="1" applyAlignment="1">
      <alignment horizontal="left" vertical="top"/>
    </xf>
    <xf numFmtId="1" fontId="6" fillId="2" borderId="15" xfId="0" applyNumberFormat="1" applyFont="1" applyFill="1" applyBorder="1" applyAlignment="1">
      <alignment horizontal="center" vertical="top" shrinkToFit="1"/>
    </xf>
    <xf numFmtId="1" fontId="6" fillId="2" borderId="18" xfId="0" applyNumberFormat="1" applyFont="1" applyFill="1" applyBorder="1" applyAlignment="1">
      <alignment horizontal="center" vertical="top" shrinkToFit="1"/>
    </xf>
    <xf numFmtId="2" fontId="6" fillId="2" borderId="19" xfId="0" applyNumberFormat="1" applyFont="1" applyFill="1" applyBorder="1" applyAlignment="1">
      <alignment horizontal="center" vertical="top" shrinkToFit="1"/>
    </xf>
    <xf numFmtId="1" fontId="6" fillId="2" borderId="4" xfId="0" applyNumberFormat="1" applyFont="1" applyFill="1" applyBorder="1" applyAlignment="1">
      <alignment horizontal="center" vertical="top" shrinkToFit="1"/>
    </xf>
    <xf numFmtId="1" fontId="6" fillId="2" borderId="9" xfId="0" applyNumberFormat="1" applyFont="1" applyFill="1" applyBorder="1" applyAlignment="1">
      <alignment horizontal="center" vertical="top" shrinkToFit="1"/>
    </xf>
    <xf numFmtId="1" fontId="6" fillId="2" borderId="14" xfId="0" applyNumberFormat="1" applyFont="1" applyFill="1" applyBorder="1" applyAlignment="1">
      <alignment horizontal="center" vertical="top" shrinkToFit="1"/>
    </xf>
    <xf numFmtId="1" fontId="6" fillId="2" borderId="5" xfId="0" applyNumberFormat="1" applyFont="1" applyFill="1" applyBorder="1" applyAlignment="1">
      <alignment horizontal="center" vertical="top" shrinkToFit="1"/>
    </xf>
    <xf numFmtId="1" fontId="6" fillId="2" borderId="7" xfId="0" applyNumberFormat="1" applyFont="1" applyFill="1" applyBorder="1" applyAlignment="1">
      <alignment horizontal="center" vertical="top" shrinkToFit="1"/>
    </xf>
    <xf numFmtId="0" fontId="6" fillId="2" borderId="33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vertical="top" wrapText="1"/>
    </xf>
    <xf numFmtId="0" fontId="6" fillId="2" borderId="37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 indent="1"/>
    </xf>
    <xf numFmtId="0" fontId="7" fillId="2" borderId="1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left" vertical="top"/>
    </xf>
    <xf numFmtId="1" fontId="6" fillId="2" borderId="18" xfId="0" applyNumberFormat="1" applyFont="1" applyFill="1" applyBorder="1" applyAlignment="1">
      <alignment horizontal="center" vertical="center" shrinkToFit="1"/>
    </xf>
    <xf numFmtId="2" fontId="7" fillId="2" borderId="18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9" fontId="6" fillId="2" borderId="2" xfId="0" applyNumberFormat="1" applyFont="1" applyFill="1" applyBorder="1" applyAlignment="1">
      <alignment horizontal="center" vertical="top" shrinkToFi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top" wrapText="1"/>
    </xf>
    <xf numFmtId="2" fontId="7" fillId="2" borderId="18" xfId="0" applyNumberFormat="1" applyFont="1" applyFill="1" applyBorder="1" applyAlignment="1">
      <alignment vertical="top" wrapText="1"/>
    </xf>
    <xf numFmtId="0" fontId="7" fillId="2" borderId="7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 vertical="top" shrinkToFit="1"/>
    </xf>
    <xf numFmtId="2" fontId="7" fillId="2" borderId="7" xfId="0" applyNumberFormat="1" applyFont="1" applyFill="1" applyBorder="1" applyAlignment="1">
      <alignment wrapText="1"/>
    </xf>
    <xf numFmtId="1" fontId="6" fillId="2" borderId="2" xfId="0" applyNumberFormat="1" applyFont="1" applyFill="1" applyBorder="1" applyAlignment="1">
      <alignment horizontal="left" vertical="top" indent="1" shrinkToFit="1"/>
    </xf>
    <xf numFmtId="1" fontId="6" fillId="2" borderId="1" xfId="0" applyNumberFormat="1" applyFont="1" applyFill="1" applyBorder="1" applyAlignment="1">
      <alignment horizontal="right" vertical="top" indent="1" shrinkToFit="1"/>
    </xf>
    <xf numFmtId="2" fontId="6" fillId="2" borderId="1" xfId="0" applyNumberFormat="1" applyFont="1" applyFill="1" applyBorder="1" applyAlignment="1">
      <alignment horizontal="center" vertical="center" shrinkToFi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vertical="center" wrapText="1"/>
    </xf>
    <xf numFmtId="1" fontId="11" fillId="2" borderId="18" xfId="2" applyNumberFormat="1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39" xfId="6" applyFont="1" applyFill="1" applyBorder="1" applyAlignment="1">
      <alignment horizontal="center" vertical="center"/>
    </xf>
    <xf numFmtId="2" fontId="11" fillId="2" borderId="40" xfId="6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horizontal="left" vertical="top"/>
    </xf>
    <xf numFmtId="0" fontId="15" fillId="2" borderId="39" xfId="6" applyFont="1" applyFill="1" applyBorder="1" applyAlignment="1">
      <alignment horizontal="center" vertical="center"/>
    </xf>
    <xf numFmtId="0" fontId="11" fillId="2" borderId="40" xfId="6" applyFont="1" applyFill="1" applyBorder="1" applyAlignment="1">
      <alignment horizontal="center" vertical="center"/>
    </xf>
    <xf numFmtId="0" fontId="15" fillId="2" borderId="40" xfId="6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top" wrapText="1"/>
    </xf>
    <xf numFmtId="1" fontId="6" fillId="2" borderId="19" xfId="0" applyNumberFormat="1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top" wrapText="1"/>
    </xf>
    <xf numFmtId="2" fontId="7" fillId="2" borderId="18" xfId="0" applyNumberFormat="1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vertical="top" wrapText="1"/>
    </xf>
    <xf numFmtId="2" fontId="6" fillId="2" borderId="0" xfId="0" applyNumberFormat="1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2" fontId="8" fillId="2" borderId="0" xfId="0" applyNumberFormat="1" applyFont="1" applyFill="1" applyBorder="1"/>
    <xf numFmtId="0" fontId="8" fillId="2" borderId="2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top" wrapText="1"/>
    </xf>
    <xf numFmtId="1" fontId="7" fillId="2" borderId="18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/>
    </xf>
    <xf numFmtId="1" fontId="7" fillId="2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 indent="2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0" fontId="6" fillId="2" borderId="4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left" vertical="top" wrapText="1"/>
    </xf>
    <xf numFmtId="0" fontId="7" fillId="2" borderId="4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vertical="top" wrapText="1"/>
    </xf>
    <xf numFmtId="2" fontId="7" fillId="2" borderId="20" xfId="0" applyNumberFormat="1" applyFont="1" applyFill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left" wrapText="1"/>
    </xf>
    <xf numFmtId="1" fontId="6" fillId="2" borderId="7" xfId="0" applyNumberFormat="1" applyFont="1" applyFill="1" applyBorder="1" applyAlignment="1">
      <alignment horizontal="left" shrinkToFit="1"/>
    </xf>
    <xf numFmtId="1" fontId="6" fillId="2" borderId="0" xfId="0" applyNumberFormat="1" applyFont="1" applyFill="1" applyBorder="1" applyAlignment="1">
      <alignment horizontal="left" shrinkToFit="1"/>
    </xf>
    <xf numFmtId="0" fontId="7" fillId="2" borderId="0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left" vertical="top" wrapText="1" indent="1"/>
    </xf>
    <xf numFmtId="0" fontId="5" fillId="2" borderId="25" xfId="0" applyFont="1" applyFill="1" applyBorder="1" applyAlignment="1">
      <alignment horizontal="left" vertical="top" wrapText="1" indent="1"/>
    </xf>
    <xf numFmtId="0" fontId="5" fillId="2" borderId="26" xfId="0" applyFont="1" applyFill="1" applyBorder="1" applyAlignment="1">
      <alignment horizontal="left" vertical="top" wrapText="1" indent="1"/>
    </xf>
    <xf numFmtId="0" fontId="7" fillId="2" borderId="3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/>
    </xf>
    <xf numFmtId="1" fontId="6" fillId="2" borderId="5" xfId="0" applyNumberFormat="1" applyFont="1" applyFill="1" applyBorder="1" applyAlignment="1">
      <alignment horizontal="center" vertical="top" shrinkToFit="1"/>
    </xf>
    <xf numFmtId="1" fontId="6" fillId="2" borderId="6" xfId="0" applyNumberFormat="1" applyFont="1" applyFill="1" applyBorder="1" applyAlignment="1">
      <alignment horizontal="center" vertical="top" shrinkToFit="1"/>
    </xf>
    <xf numFmtId="1" fontId="6" fillId="2" borderId="7" xfId="0" applyNumberFormat="1" applyFont="1" applyFill="1" applyBorder="1" applyAlignment="1">
      <alignment horizontal="center" vertical="top" shrinkToFit="1"/>
    </xf>
    <xf numFmtId="1" fontId="6" fillId="2" borderId="8" xfId="0" applyNumberFormat="1" applyFont="1" applyFill="1" applyBorder="1" applyAlignment="1">
      <alignment horizontal="center" vertical="top" shrinkToFit="1"/>
    </xf>
    <xf numFmtId="1" fontId="6" fillId="2" borderId="9" xfId="0" applyNumberFormat="1" applyFont="1" applyFill="1" applyBorder="1" applyAlignment="1">
      <alignment horizontal="center" vertical="top" shrinkToFit="1"/>
    </xf>
    <xf numFmtId="1" fontId="6" fillId="2" borderId="10" xfId="0" applyNumberFormat="1" applyFont="1" applyFill="1" applyBorder="1" applyAlignment="1">
      <alignment horizontal="center" vertical="top" shrinkToFit="1"/>
    </xf>
    <xf numFmtId="0" fontId="5" fillId="2" borderId="11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3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 indent="2"/>
    </xf>
    <xf numFmtId="0" fontId="7" fillId="2" borderId="41" xfId="0" applyFont="1" applyFill="1" applyBorder="1" applyAlignment="1">
      <alignment horizontal="left" vertical="top" wrapText="1"/>
    </xf>
    <xf numFmtId="0" fontId="7" fillId="2" borderId="42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top" wrapText="1" indent="1"/>
    </xf>
    <xf numFmtId="1" fontId="6" fillId="2" borderId="23" xfId="0" applyNumberFormat="1" applyFont="1" applyFill="1" applyBorder="1" applyAlignment="1">
      <alignment horizontal="center" vertical="top" shrinkToFit="1"/>
    </xf>
    <xf numFmtId="1" fontId="6" fillId="2" borderId="19" xfId="0" applyNumberFormat="1" applyFont="1" applyFill="1" applyBorder="1" applyAlignment="1">
      <alignment horizontal="center" vertical="top" shrinkToFit="1"/>
    </xf>
    <xf numFmtId="1" fontId="6" fillId="2" borderId="28" xfId="0" applyNumberFormat="1" applyFont="1" applyFill="1" applyBorder="1" applyAlignment="1">
      <alignment horizontal="center" vertical="top" shrinkToFit="1"/>
    </xf>
    <xf numFmtId="0" fontId="7" fillId="2" borderId="14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9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wrapText="1"/>
    </xf>
    <xf numFmtId="2" fontId="7" fillId="2" borderId="0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 inden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40" xfId="0" applyFont="1" applyFill="1" applyBorder="1" applyAlignment="1">
      <alignment horizontal="left" vertical="top" wrapText="1"/>
    </xf>
    <xf numFmtId="0" fontId="6" fillId="2" borderId="48" xfId="0" applyFont="1" applyFill="1" applyBorder="1" applyAlignment="1">
      <alignment horizontal="left" vertical="top" wrapText="1"/>
    </xf>
    <xf numFmtId="0" fontId="7" fillId="2" borderId="40" xfId="0" applyFont="1" applyFill="1" applyBorder="1" applyAlignment="1">
      <alignment horizontal="center" vertical="top" wrapText="1"/>
    </xf>
    <xf numFmtId="0" fontId="7" fillId="2" borderId="50" xfId="0" applyFont="1" applyFill="1" applyBorder="1" applyAlignment="1">
      <alignment horizontal="left" vertical="top" wrapText="1"/>
    </xf>
    <xf numFmtId="0" fontId="7" fillId="2" borderId="46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 wrapText="1"/>
    </xf>
    <xf numFmtId="0" fontId="11" fillId="2" borderId="34" xfId="0" applyFont="1" applyFill="1" applyBorder="1" applyAlignment="1">
      <alignment horizontal="left" vertical="top" wrapText="1"/>
    </xf>
    <xf numFmtId="0" fontId="11" fillId="2" borderId="35" xfId="0" applyFont="1" applyFill="1" applyBorder="1" applyAlignment="1">
      <alignment horizontal="left" vertical="top" wrapText="1"/>
    </xf>
    <xf numFmtId="0" fontId="11" fillId="2" borderId="36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left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>
      <alignment horizontal="center" vertical="top" shrinkToFit="1"/>
    </xf>
    <xf numFmtId="49" fontId="6" fillId="2" borderId="47" xfId="0" applyNumberFormat="1" applyFont="1" applyFill="1" applyBorder="1" applyAlignment="1">
      <alignment horizontal="center" vertical="top" shrinkToFit="1"/>
    </xf>
    <xf numFmtId="1" fontId="6" fillId="2" borderId="7" xfId="0" applyNumberFormat="1" applyFont="1" applyFill="1" applyBorder="1" applyAlignment="1">
      <alignment horizontal="center" vertical="top" wrapText="1" shrinkToFit="1"/>
    </xf>
    <xf numFmtId="1" fontId="6" fillId="2" borderId="0" xfId="0" applyNumberFormat="1" applyFont="1" applyFill="1" applyBorder="1" applyAlignment="1">
      <alignment horizontal="center" vertical="top" wrapText="1" shrinkToFit="1"/>
    </xf>
    <xf numFmtId="49" fontId="6" fillId="2" borderId="40" xfId="0" applyNumberFormat="1" applyFont="1" applyFill="1" applyBorder="1" applyAlignment="1">
      <alignment horizontal="center" vertical="top" wrapText="1" shrinkToFit="1"/>
    </xf>
    <xf numFmtId="2" fontId="7" fillId="2" borderId="20" xfId="0" applyNumberFormat="1" applyFont="1" applyFill="1" applyBorder="1" applyAlignment="1">
      <alignment vertical="top" wrapText="1"/>
    </xf>
    <xf numFmtId="0" fontId="7" fillId="2" borderId="45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48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2" borderId="4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indent="1" shrinkToFit="1"/>
    </xf>
    <xf numFmtId="0" fontId="10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right" vertical="top" indent="1" shrinkToFit="1"/>
    </xf>
    <xf numFmtId="2" fontId="7" fillId="2" borderId="41" xfId="0" applyNumberFormat="1" applyFont="1" applyFill="1" applyBorder="1" applyAlignment="1">
      <alignment vertical="top" wrapText="1"/>
    </xf>
    <xf numFmtId="2" fontId="7" fillId="2" borderId="45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2" fontId="7" fillId="2" borderId="7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top" wrapText="1"/>
    </xf>
    <xf numFmtId="2" fontId="6" fillId="2" borderId="49" xfId="0" applyNumberFormat="1" applyFont="1" applyFill="1" applyBorder="1" applyAlignment="1">
      <alignment horizontal="right" vertical="top" indent="1" shrinkToFit="1"/>
    </xf>
    <xf numFmtId="0" fontId="6" fillId="2" borderId="46" xfId="0" applyFont="1" applyFill="1" applyBorder="1" applyAlignment="1">
      <alignment horizontal="center" vertical="top"/>
    </xf>
    <xf numFmtId="0" fontId="6" fillId="2" borderId="51" xfId="0" applyFont="1" applyFill="1" applyBorder="1" applyAlignment="1">
      <alignment horizontal="center" vertical="top"/>
    </xf>
  </cellXfs>
  <cellStyles count="12">
    <cellStyle name="Normal" xfId="7"/>
    <cellStyle name="Обычный" xfId="0" builtinId="0"/>
    <cellStyle name="Обычный 2" xfId="1"/>
    <cellStyle name="Обычный 2 2" xfId="4"/>
    <cellStyle name="Обычный 2 2 3" xfId="10"/>
    <cellStyle name="Обычный 2 3" xfId="11"/>
    <cellStyle name="Обычный 3" xfId="6"/>
    <cellStyle name="Обычный 4" xfId="3"/>
    <cellStyle name="Обычный 5" xfId="2"/>
    <cellStyle name="Примечание 2" xfId="8"/>
    <cellStyle name="Процентный 2" xfId="9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59</xdr:row>
      <xdr:rowOff>0</xdr:rowOff>
    </xdr:from>
    <xdr:ext cx="0" cy="8064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59</xdr:row>
      <xdr:rowOff>0</xdr:rowOff>
    </xdr:from>
    <xdr:ext cx="0" cy="8064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7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90454" y="48880111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59</xdr:row>
      <xdr:rowOff>0</xdr:rowOff>
    </xdr:from>
    <xdr:ext cx="0" cy="8064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90454" y="46919586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59</xdr:row>
      <xdr:rowOff>0</xdr:rowOff>
    </xdr:from>
    <xdr:ext cx="0" cy="8064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90377" y="45478716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12</xdr:col>
      <xdr:colOff>285770</xdr:colOff>
      <xdr:row>102</xdr:row>
      <xdr:rowOff>0</xdr:rowOff>
    </xdr:from>
    <xdr:ext cx="0" cy="80645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90920" y="77675024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63</xdr:row>
      <xdr:rowOff>0</xdr:rowOff>
    </xdr:from>
    <xdr:ext cx="0" cy="80645"/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63</xdr:row>
      <xdr:rowOff>0</xdr:rowOff>
    </xdr:from>
    <xdr:ext cx="0" cy="80645"/>
    <xdr:sp macro="" textlink="">
      <xdr:nvSpPr>
        <xdr:cNvPr id="1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18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20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2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103</xdr:row>
      <xdr:rowOff>0</xdr:rowOff>
    </xdr:from>
    <xdr:ext cx="0" cy="8064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88392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251926</xdr:colOff>
      <xdr:row>103</xdr:row>
      <xdr:rowOff>0</xdr:rowOff>
    </xdr:from>
    <xdr:ext cx="45719" cy="95250"/>
    <xdr:sp macro="" textlink="">
      <xdr:nvSpPr>
        <xdr:cNvPr id="26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62276" y="41548050"/>
          <a:ext cx="45719" cy="95250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1069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63</xdr:row>
      <xdr:rowOff>0</xdr:rowOff>
    </xdr:from>
    <xdr:ext cx="0" cy="80645"/>
    <xdr:sp macro="" textlink="">
      <xdr:nvSpPr>
        <xdr:cNvPr id="3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1069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1069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63</xdr:row>
      <xdr:rowOff>0</xdr:rowOff>
    </xdr:from>
    <xdr:ext cx="0" cy="80645"/>
    <xdr:sp macro="" textlink="">
      <xdr:nvSpPr>
        <xdr:cNvPr id="3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1069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35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36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38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40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4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4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46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48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49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0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5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5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56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58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22</xdr:col>
      <xdr:colOff>251926</xdr:colOff>
      <xdr:row>103</xdr:row>
      <xdr:rowOff>0</xdr:rowOff>
    </xdr:from>
    <xdr:ext cx="45719" cy="95250"/>
    <xdr:sp macro="" textlink="">
      <xdr:nvSpPr>
        <xdr:cNvPr id="60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62276" y="41376600"/>
          <a:ext cx="45719" cy="95250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72;&#1088;&#1080;&#1092;&#1099;%20&#1052;&#1059;&#1055;%20&#1087;&#1086;%20&#1088;&#1077;&#1075;&#1072;&#1084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56;&#1048;&#1060;&#1067;%20&#1057;&#1054;&#1063;&#104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 1 (нал)"/>
      <sheetName val="Приложение 1. 1 (безнал) "/>
      <sheetName val="Приложение 2. (НАЛ) "/>
      <sheetName val="Приложение 2. (БЕЗНАЛ) "/>
      <sheetName val="Лист3"/>
    </sheetNames>
    <sheetDataSet>
      <sheetData sheetId="0">
        <row r="10">
          <cell r="B10" t="str">
            <v>ТРЦ Моремолл</v>
          </cell>
        </row>
        <row r="11">
          <cell r="C11" t="str">
            <v>Зел.роща</v>
          </cell>
        </row>
        <row r="12">
          <cell r="D12" t="str">
            <v>м-р-он Звездочка</v>
          </cell>
        </row>
        <row r="13">
          <cell r="E13" t="str">
            <v>Кудепста</v>
          </cell>
        </row>
        <row r="14">
          <cell r="F14" t="str">
            <v>а/с Зорька</v>
          </cell>
        </row>
        <row r="15">
          <cell r="G15" t="str">
            <v>ж/д вокзал Олимпийский парк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3">
          <cell r="D3" t="str">
            <v>Тариф наличный расчет</v>
          </cell>
          <cell r="E3" t="str">
            <v>Тариф безналичный расчет</v>
          </cell>
        </row>
        <row r="12">
          <cell r="D12" t="str">
            <v>Тариф наличный расчет</v>
          </cell>
          <cell r="E12" t="str">
            <v>Тариф безналичный расчет</v>
          </cell>
        </row>
        <row r="15">
          <cell r="D15" t="str">
            <v>Тариф наличный расчет</v>
          </cell>
          <cell r="E15" t="str">
            <v>Тариф безналичный расчет</v>
          </cell>
        </row>
        <row r="18">
          <cell r="D18" t="str">
            <v>Тариф наличный расчет</v>
          </cell>
        </row>
        <row r="21">
          <cell r="D21" t="str">
            <v>Тариф наличный расчет</v>
          </cell>
          <cell r="E21" t="str">
            <v>Тариф безналичный расчет</v>
          </cell>
        </row>
        <row r="24">
          <cell r="D24" t="str">
            <v>Тариф наличный расчет</v>
          </cell>
          <cell r="E24" t="str">
            <v>Тариф безналичный расчет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"/>
  <sheetViews>
    <sheetView tabSelected="1" view="pageBreakPreview" zoomScaleNormal="100" zoomScaleSheetLayoutView="100" workbookViewId="0">
      <selection activeCell="C2" sqref="C2:Y2"/>
    </sheetView>
  </sheetViews>
  <sheetFormatPr defaultColWidth="9.33203125" defaultRowHeight="15" x14ac:dyDescent="0.2"/>
  <cols>
    <col min="1" max="1" width="2.1640625" style="1" customWidth="1"/>
    <col min="2" max="2" width="3.33203125" style="1" customWidth="1"/>
    <col min="3" max="3" width="16.33203125" style="1" customWidth="1"/>
    <col min="4" max="4" width="13.1640625" style="1" customWidth="1"/>
    <col min="5" max="5" width="9.33203125" style="1" customWidth="1"/>
    <col min="6" max="6" width="14.6640625" style="1" customWidth="1"/>
    <col min="7" max="7" width="10.1640625" style="1" customWidth="1"/>
    <col min="8" max="8" width="11" style="1" customWidth="1"/>
    <col min="9" max="9" width="13.1640625" style="1" customWidth="1"/>
    <col min="10" max="10" width="12.33203125" style="1" customWidth="1"/>
    <col min="11" max="11" width="14.5" style="1" customWidth="1"/>
    <col min="12" max="12" width="8.6640625" style="1" customWidth="1"/>
    <col min="13" max="13" width="13" style="1" customWidth="1"/>
    <col min="14" max="14" width="12.6640625" style="1" customWidth="1"/>
    <col min="15" max="15" width="11.5" style="1" customWidth="1"/>
    <col min="16" max="16" width="10.33203125" style="1" customWidth="1"/>
    <col min="17" max="17" width="13.83203125" style="1" customWidth="1"/>
    <col min="18" max="18" width="11" style="1" customWidth="1"/>
    <col min="19" max="19" width="10.5" style="1" customWidth="1"/>
    <col min="20" max="20" width="10.1640625" style="1" customWidth="1"/>
    <col min="21" max="21" width="9.6640625" style="1" customWidth="1"/>
    <col min="22" max="22" width="8.1640625" style="1" customWidth="1"/>
    <col min="23" max="23" width="11.83203125" style="1" customWidth="1"/>
    <col min="24" max="16384" width="9.33203125" style="1"/>
  </cols>
  <sheetData>
    <row r="1" spans="1:27" ht="63.75" customHeight="1" x14ac:dyDescent="0.2">
      <c r="A1" s="162" t="s">
        <v>119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63.75" customHeight="1" x14ac:dyDescent="0.2">
      <c r="A2" s="7"/>
      <c r="B2" s="7"/>
      <c r="C2" s="207" t="s">
        <v>82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9"/>
      <c r="Z2" s="6"/>
      <c r="AA2" s="6"/>
    </row>
    <row r="3" spans="1:27" ht="27.75" customHeight="1" x14ac:dyDescent="0.25">
      <c r="A3" s="172"/>
      <c r="B3" s="173"/>
      <c r="C3" s="8" t="s">
        <v>30</v>
      </c>
      <c r="D3" s="172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60" customHeight="1" x14ac:dyDescent="0.25">
      <c r="A4" s="150">
        <v>1</v>
      </c>
      <c r="B4" s="151"/>
      <c r="C4" s="156" t="s">
        <v>0</v>
      </c>
      <c r="D4" s="10" t="str">
        <f>'[1]Приложение 1. 1 (нал)'!B10</f>
        <v>ТРЦ Моремолл</v>
      </c>
      <c r="E4" s="11"/>
      <c r="F4" s="11"/>
      <c r="G4" s="129" t="str">
        <f t="shared" ref="G4" si="0">$G$11</f>
        <v>Вид регулярных перевозок                                                                                                  Регулируемый тариф</v>
      </c>
      <c r="H4" s="129"/>
      <c r="I4" s="129"/>
      <c r="J4" s="115" t="s">
        <v>68</v>
      </c>
      <c r="K4" s="115"/>
      <c r="L4" s="115"/>
      <c r="M4" s="115"/>
      <c r="N4" s="115"/>
      <c r="O4" s="115"/>
      <c r="P4" s="6" t="s">
        <v>23</v>
      </c>
      <c r="Q4" s="6"/>
      <c r="R4" s="6"/>
      <c r="S4" s="126" t="s">
        <v>80</v>
      </c>
      <c r="T4" s="126"/>
      <c r="U4" s="126"/>
      <c r="V4" s="126"/>
      <c r="W4" s="126"/>
      <c r="X4" s="6"/>
      <c r="Y4" s="6"/>
      <c r="Z4" s="6"/>
      <c r="AA4" s="6"/>
    </row>
    <row r="5" spans="1:27" ht="27.75" customHeight="1" x14ac:dyDescent="0.25">
      <c r="A5" s="152"/>
      <c r="B5" s="153"/>
      <c r="C5" s="157"/>
      <c r="D5" s="12">
        <v>36</v>
      </c>
      <c r="E5" s="119" t="str">
        <f>'[1]Приложение 1. 1 (нал)'!C11</f>
        <v>Зел.роща</v>
      </c>
      <c r="F5" s="120"/>
      <c r="G5" s="13"/>
      <c r="H5" s="13"/>
      <c r="I5" s="13"/>
      <c r="J5" s="13"/>
      <c r="K5" s="13"/>
      <c r="L5" s="13"/>
      <c r="M5" s="13"/>
      <c r="N5" s="13"/>
      <c r="O5" s="13"/>
      <c r="P5" s="14">
        <v>32.4</v>
      </c>
      <c r="Q5" s="15" t="s">
        <v>26</v>
      </c>
      <c r="R5" s="15"/>
      <c r="S5" s="15"/>
      <c r="T5" s="15"/>
      <c r="U5" s="6"/>
      <c r="V5" s="6"/>
      <c r="W5" s="6"/>
      <c r="X5" s="6"/>
      <c r="Y5" s="6"/>
      <c r="Z5" s="6"/>
      <c r="AA5" s="6"/>
    </row>
    <row r="6" spans="1:27" ht="27.75" customHeight="1" x14ac:dyDescent="0.2">
      <c r="A6" s="152"/>
      <c r="B6" s="153"/>
      <c r="C6" s="157"/>
      <c r="D6" s="16">
        <v>56</v>
      </c>
      <c r="E6" s="16">
        <v>20</v>
      </c>
      <c r="F6" s="17" t="str">
        <f>'[1]Приложение 1. 1 (нал)'!D12</f>
        <v>м-р-он Звездочка</v>
      </c>
      <c r="G6" s="13"/>
      <c r="H6" s="13"/>
      <c r="I6" s="13"/>
      <c r="J6" s="13"/>
      <c r="K6" s="13"/>
      <c r="L6" s="13"/>
      <c r="M6" s="13"/>
      <c r="N6" s="13"/>
      <c r="O6" s="13"/>
      <c r="P6" s="14">
        <v>50.4</v>
      </c>
      <c r="Q6" s="14" t="s">
        <v>116</v>
      </c>
      <c r="R6" s="15" t="s">
        <v>79</v>
      </c>
      <c r="S6" s="15"/>
      <c r="T6" s="15"/>
      <c r="U6" s="6"/>
      <c r="V6" s="6"/>
      <c r="W6" s="6"/>
      <c r="X6" s="6"/>
      <c r="Y6" s="6"/>
      <c r="Z6" s="6"/>
      <c r="AA6" s="6"/>
    </row>
    <row r="7" spans="1:27" ht="27.75" customHeight="1" x14ac:dyDescent="0.25">
      <c r="A7" s="152"/>
      <c r="B7" s="153"/>
      <c r="C7" s="157"/>
      <c r="D7" s="16">
        <v>76</v>
      </c>
      <c r="E7" s="16">
        <v>40</v>
      </c>
      <c r="F7" s="12">
        <v>19</v>
      </c>
      <c r="G7" s="119" t="str">
        <f>'[1]Приложение 1. 1 (нал)'!E13</f>
        <v>Кудепста</v>
      </c>
      <c r="H7" s="120"/>
      <c r="I7" s="13"/>
      <c r="J7" s="13"/>
      <c r="K7" s="13"/>
      <c r="L7" s="13"/>
      <c r="M7" s="13"/>
      <c r="N7" s="13"/>
      <c r="O7" s="13"/>
      <c r="P7" s="14">
        <v>68.400000000000006</v>
      </c>
      <c r="Q7" s="14" t="s">
        <v>117</v>
      </c>
      <c r="R7" s="14">
        <v>17.100000000000001</v>
      </c>
      <c r="S7" s="15" t="s">
        <v>31</v>
      </c>
      <c r="T7" s="15"/>
      <c r="U7" s="6"/>
      <c r="V7" s="6"/>
      <c r="W7" s="6"/>
      <c r="X7" s="6"/>
      <c r="Y7" s="6"/>
      <c r="Z7" s="6"/>
      <c r="AA7" s="6"/>
    </row>
    <row r="8" spans="1:27" ht="27.75" customHeight="1" x14ac:dyDescent="0.2">
      <c r="A8" s="152"/>
      <c r="B8" s="153"/>
      <c r="C8" s="157"/>
      <c r="D8" s="16">
        <v>112</v>
      </c>
      <c r="E8" s="16">
        <v>76</v>
      </c>
      <c r="F8" s="12">
        <v>55</v>
      </c>
      <c r="G8" s="12">
        <v>36</v>
      </c>
      <c r="H8" s="17" t="str">
        <f>'[1]Приложение 1. 1 (нал)'!F14</f>
        <v>а/с Зорька</v>
      </c>
      <c r="I8" s="13"/>
      <c r="J8" s="13"/>
      <c r="K8" s="13"/>
      <c r="L8" s="13"/>
      <c r="M8" s="13"/>
      <c r="N8" s="13"/>
      <c r="O8" s="13"/>
      <c r="P8" s="14">
        <v>100.8</v>
      </c>
      <c r="Q8" s="14" t="s">
        <v>118</v>
      </c>
      <c r="R8" s="14">
        <v>49.5</v>
      </c>
      <c r="S8" s="14">
        <v>32.4</v>
      </c>
      <c r="T8" s="15" t="s">
        <v>32</v>
      </c>
      <c r="U8" s="6"/>
      <c r="V8" s="6"/>
      <c r="W8" s="6"/>
      <c r="X8" s="6"/>
      <c r="Y8" s="6"/>
      <c r="Z8" s="6"/>
      <c r="AA8" s="6"/>
    </row>
    <row r="9" spans="1:27" ht="27.75" customHeight="1" x14ac:dyDescent="0.2">
      <c r="A9" s="152"/>
      <c r="B9" s="153"/>
      <c r="C9" s="157"/>
      <c r="D9" s="16">
        <v>150</v>
      </c>
      <c r="E9" s="16">
        <v>114</v>
      </c>
      <c r="F9" s="12">
        <v>94</v>
      </c>
      <c r="G9" s="12">
        <v>68</v>
      </c>
      <c r="H9" s="12">
        <v>38</v>
      </c>
      <c r="I9" s="18" t="str">
        <f>'[1]Приложение 1. 1 (нал)'!G15</f>
        <v>ж/д вокзал Олимпийский парк</v>
      </c>
      <c r="J9" s="13"/>
      <c r="K9" s="13"/>
      <c r="L9" s="13"/>
      <c r="M9" s="13"/>
      <c r="N9" s="13"/>
      <c r="O9" s="13"/>
      <c r="P9" s="14">
        <v>135</v>
      </c>
      <c r="Q9" s="14">
        <v>102.6</v>
      </c>
      <c r="R9" s="14">
        <v>84.6</v>
      </c>
      <c r="S9" s="14">
        <v>61.2</v>
      </c>
      <c r="T9" s="14">
        <v>34.200000000000003</v>
      </c>
      <c r="U9" s="6" t="s">
        <v>33</v>
      </c>
      <c r="V9" s="6"/>
      <c r="W9" s="6"/>
      <c r="X9" s="6"/>
      <c r="Y9" s="6"/>
      <c r="Z9" s="6"/>
      <c r="AA9" s="6"/>
    </row>
    <row r="10" spans="1:27" ht="27.75" customHeight="1" x14ac:dyDescent="0.2">
      <c r="A10" s="154"/>
      <c r="B10" s="155"/>
      <c r="C10" s="163"/>
      <c r="D10" s="147" t="s">
        <v>83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51.75" customHeight="1" x14ac:dyDescent="0.2">
      <c r="A11" s="150">
        <v>2</v>
      </c>
      <c r="B11" s="164"/>
      <c r="C11" s="140" t="s">
        <v>1</v>
      </c>
      <c r="D11" s="167" t="s">
        <v>60</v>
      </c>
      <c r="E11" s="167"/>
      <c r="F11" s="11"/>
      <c r="G11" s="123" t="s">
        <v>18</v>
      </c>
      <c r="H11" s="123"/>
      <c r="I11" s="123"/>
      <c r="J11" s="129" t="s">
        <v>72</v>
      </c>
      <c r="K11" s="115"/>
      <c r="L11" s="115"/>
      <c r="M11" s="115"/>
      <c r="N11" s="115"/>
      <c r="O11" s="11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7.75" customHeight="1" x14ac:dyDescent="0.25">
      <c r="A12" s="152"/>
      <c r="B12" s="165"/>
      <c r="C12" s="141"/>
      <c r="D12" s="120" t="s">
        <v>23</v>
      </c>
      <c r="E12" s="120"/>
      <c r="F12" s="13"/>
      <c r="G12" s="13"/>
      <c r="H12" s="13"/>
      <c r="I12" s="13"/>
      <c r="J12" s="19"/>
      <c r="K12" s="19"/>
      <c r="L12" s="13"/>
      <c r="M12" s="120" t="s">
        <v>23</v>
      </c>
      <c r="N12" s="120"/>
      <c r="O12" s="13"/>
      <c r="P12" s="13"/>
      <c r="Q12" s="13"/>
      <c r="R12" s="13"/>
      <c r="S12" s="19"/>
      <c r="T12" s="19"/>
      <c r="U12" s="13"/>
      <c r="V12" s="6"/>
      <c r="W12" s="6"/>
      <c r="X12" s="6"/>
      <c r="Y12" s="6"/>
      <c r="Z12" s="6"/>
      <c r="AA12" s="6"/>
    </row>
    <row r="13" spans="1:27" ht="27.75" customHeight="1" x14ac:dyDescent="0.25">
      <c r="A13" s="152"/>
      <c r="B13" s="165"/>
      <c r="C13" s="141"/>
      <c r="D13" s="20">
        <v>36</v>
      </c>
      <c r="E13" s="136" t="s">
        <v>26</v>
      </c>
      <c r="F13" s="137"/>
      <c r="G13" s="13"/>
      <c r="H13" s="13"/>
      <c r="I13" s="13"/>
      <c r="J13" s="19"/>
      <c r="K13" s="19"/>
      <c r="L13" s="19"/>
      <c r="M13" s="21">
        <f>D13*0.9</f>
        <v>32.4</v>
      </c>
      <c r="N13" s="176" t="s">
        <v>26</v>
      </c>
      <c r="O13" s="177"/>
      <c r="P13" s="22"/>
      <c r="Q13" s="22"/>
      <c r="R13" s="22"/>
      <c r="S13" s="23"/>
      <c r="T13" s="23"/>
      <c r="U13" s="23"/>
      <c r="V13" s="24"/>
      <c r="W13" s="6"/>
      <c r="X13" s="6"/>
      <c r="Y13" s="6"/>
      <c r="Z13" s="6"/>
      <c r="AA13" s="6"/>
    </row>
    <row r="14" spans="1:27" ht="27.75" customHeight="1" x14ac:dyDescent="0.25">
      <c r="A14" s="152"/>
      <c r="B14" s="165"/>
      <c r="C14" s="141"/>
      <c r="D14" s="25">
        <v>50</v>
      </c>
      <c r="E14" s="26">
        <v>13</v>
      </c>
      <c r="F14" s="135" t="s">
        <v>25</v>
      </c>
      <c r="G14" s="120"/>
      <c r="H14" s="6"/>
      <c r="I14" s="13"/>
      <c r="J14" s="19"/>
      <c r="K14" s="19"/>
      <c r="L14" s="19"/>
      <c r="M14" s="21">
        <f t="shared" ref="M14:M17" si="1">D14*0.9</f>
        <v>45</v>
      </c>
      <c r="N14" s="21">
        <f>E14*0.9</f>
        <v>11.700000000000001</v>
      </c>
      <c r="O14" s="130" t="s">
        <v>25</v>
      </c>
      <c r="P14" s="131"/>
      <c r="Q14" s="15"/>
      <c r="R14" s="22"/>
      <c r="S14" s="23"/>
      <c r="T14" s="23"/>
      <c r="U14" s="27"/>
      <c r="V14" s="6"/>
      <c r="W14" s="6"/>
      <c r="X14" s="6"/>
      <c r="Y14" s="6"/>
      <c r="Z14" s="6"/>
      <c r="AA14" s="6"/>
    </row>
    <row r="15" spans="1:27" ht="27.75" customHeight="1" x14ac:dyDescent="0.25">
      <c r="A15" s="152"/>
      <c r="B15" s="165"/>
      <c r="C15" s="141"/>
      <c r="D15" s="28">
        <v>78</v>
      </c>
      <c r="E15" s="29">
        <v>41</v>
      </c>
      <c r="F15" s="26">
        <v>28</v>
      </c>
      <c r="G15" s="135" t="s">
        <v>24</v>
      </c>
      <c r="H15" s="120"/>
      <c r="I15" s="6"/>
      <c r="J15" s="19"/>
      <c r="K15" s="19"/>
      <c r="L15" s="19"/>
      <c r="M15" s="21">
        <f t="shared" si="1"/>
        <v>70.2</v>
      </c>
      <c r="N15" s="21">
        <f t="shared" ref="N15:N17" si="2">E15*0.9</f>
        <v>36.9</v>
      </c>
      <c r="O15" s="21">
        <f>F15*0.9</f>
        <v>25.2</v>
      </c>
      <c r="P15" s="130" t="s">
        <v>24</v>
      </c>
      <c r="Q15" s="131"/>
      <c r="R15" s="15"/>
      <c r="S15" s="23"/>
      <c r="T15" s="23"/>
      <c r="U15" s="27"/>
      <c r="V15" s="6"/>
      <c r="W15" s="6"/>
      <c r="X15" s="6"/>
      <c r="Y15" s="6"/>
      <c r="Z15" s="6"/>
      <c r="AA15" s="6"/>
    </row>
    <row r="16" spans="1:27" ht="27.75" customHeight="1" x14ac:dyDescent="0.25">
      <c r="A16" s="152"/>
      <c r="B16" s="165"/>
      <c r="C16" s="141"/>
      <c r="D16" s="30">
        <v>128</v>
      </c>
      <c r="E16" s="31">
        <v>91</v>
      </c>
      <c r="F16" s="32">
        <v>78</v>
      </c>
      <c r="G16" s="26">
        <v>50</v>
      </c>
      <c r="H16" s="135" t="s">
        <v>34</v>
      </c>
      <c r="I16" s="120"/>
      <c r="J16" s="120"/>
      <c r="K16" s="19"/>
      <c r="L16" s="19"/>
      <c r="M16" s="21">
        <f t="shared" si="1"/>
        <v>115.2</v>
      </c>
      <c r="N16" s="21">
        <f t="shared" si="2"/>
        <v>81.900000000000006</v>
      </c>
      <c r="O16" s="21">
        <f t="shared" ref="O16:O17" si="3">F16*0.9</f>
        <v>70.2</v>
      </c>
      <c r="P16" s="21">
        <f>G16*0.9</f>
        <v>45</v>
      </c>
      <c r="Q16" s="130" t="s">
        <v>34</v>
      </c>
      <c r="R16" s="131"/>
      <c r="S16" s="131"/>
      <c r="T16" s="23"/>
      <c r="U16" s="23"/>
      <c r="V16" s="24"/>
      <c r="W16" s="6"/>
      <c r="X16" s="6"/>
      <c r="Y16" s="6"/>
      <c r="Z16" s="6"/>
      <c r="AA16" s="6"/>
    </row>
    <row r="17" spans="1:27" ht="27.75" customHeight="1" x14ac:dyDescent="0.25">
      <c r="A17" s="152"/>
      <c r="B17" s="165"/>
      <c r="C17" s="141"/>
      <c r="D17" s="20">
        <v>147</v>
      </c>
      <c r="E17" s="26">
        <v>110</v>
      </c>
      <c r="F17" s="26">
        <v>97</v>
      </c>
      <c r="G17" s="26">
        <v>69</v>
      </c>
      <c r="H17" s="26">
        <v>19</v>
      </c>
      <c r="I17" s="135" t="s">
        <v>22</v>
      </c>
      <c r="J17" s="120"/>
      <c r="K17" s="120"/>
      <c r="L17" s="120"/>
      <c r="M17" s="21">
        <f t="shared" si="1"/>
        <v>132.30000000000001</v>
      </c>
      <c r="N17" s="21">
        <f t="shared" si="2"/>
        <v>99</v>
      </c>
      <c r="O17" s="21">
        <f t="shared" si="3"/>
        <v>87.3</v>
      </c>
      <c r="P17" s="21">
        <f>G17*0.9</f>
        <v>62.1</v>
      </c>
      <c r="Q17" s="21">
        <f>H17*0.9</f>
        <v>17.100000000000001</v>
      </c>
      <c r="R17" s="130" t="s">
        <v>22</v>
      </c>
      <c r="S17" s="131"/>
      <c r="T17" s="131"/>
      <c r="U17" s="131"/>
      <c r="V17" s="24"/>
      <c r="W17" s="6"/>
      <c r="X17" s="6"/>
      <c r="Y17" s="6"/>
      <c r="Z17" s="6"/>
      <c r="AA17" s="6"/>
    </row>
    <row r="18" spans="1:27" ht="27.75" customHeight="1" x14ac:dyDescent="0.2">
      <c r="A18" s="154"/>
      <c r="B18" s="166"/>
      <c r="C18" s="142"/>
      <c r="D18" s="148" t="s">
        <v>90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33"/>
      <c r="Q18" s="6"/>
      <c r="R18" s="34"/>
      <c r="S18" s="6"/>
      <c r="T18" s="34"/>
      <c r="U18" s="34"/>
      <c r="V18" s="24"/>
      <c r="W18" s="6"/>
      <c r="X18" s="6"/>
      <c r="Y18" s="6"/>
      <c r="Z18" s="6"/>
      <c r="AA18" s="6"/>
    </row>
    <row r="19" spans="1:27" ht="52.5" customHeight="1" x14ac:dyDescent="0.2">
      <c r="A19" s="150">
        <v>3</v>
      </c>
      <c r="B19" s="151"/>
      <c r="C19" s="168" t="s">
        <v>2</v>
      </c>
      <c r="D19" s="171" t="s">
        <v>60</v>
      </c>
      <c r="E19" s="167"/>
      <c r="F19" s="35"/>
      <c r="G19" s="129"/>
      <c r="H19" s="129"/>
      <c r="I19" s="129"/>
      <c r="J19" s="129" t="s">
        <v>72</v>
      </c>
      <c r="K19" s="129"/>
      <c r="L19" s="35"/>
      <c r="M19" s="115" t="s">
        <v>61</v>
      </c>
      <c r="N19" s="115"/>
      <c r="O19" s="35"/>
      <c r="P19" s="6"/>
      <c r="Q19" s="36"/>
      <c r="R19" s="6"/>
      <c r="S19" s="36"/>
      <c r="T19" s="6"/>
      <c r="U19" s="6"/>
      <c r="V19" s="24"/>
      <c r="W19" s="6"/>
      <c r="X19" s="6"/>
      <c r="Y19" s="6"/>
      <c r="Z19" s="6"/>
      <c r="AA19" s="6"/>
    </row>
    <row r="20" spans="1:27" ht="12" customHeight="1" x14ac:dyDescent="0.25">
      <c r="A20" s="152"/>
      <c r="B20" s="153"/>
      <c r="C20" s="169"/>
      <c r="D20" s="132" t="s">
        <v>27</v>
      </c>
      <c r="E20" s="133"/>
      <c r="F20" s="13"/>
      <c r="G20" s="13"/>
      <c r="H20" s="13"/>
      <c r="I20" s="13"/>
      <c r="J20" s="13"/>
      <c r="K20" s="19"/>
      <c r="L20" s="13"/>
      <c r="M20" s="132" t="s">
        <v>27</v>
      </c>
      <c r="N20" s="133"/>
      <c r="O20" s="13"/>
      <c r="P20" s="13"/>
      <c r="Q20" s="13"/>
      <c r="R20" s="13"/>
      <c r="S20" s="13"/>
      <c r="T20" s="19"/>
      <c r="U20" s="37"/>
      <c r="V20" s="6"/>
      <c r="W20" s="6"/>
      <c r="X20" s="6"/>
      <c r="Y20" s="6"/>
      <c r="Z20" s="6"/>
      <c r="AA20" s="6"/>
    </row>
    <row r="21" spans="1:27" ht="27.75" customHeight="1" x14ac:dyDescent="0.25">
      <c r="A21" s="152"/>
      <c r="B21" s="153"/>
      <c r="C21" s="169"/>
      <c r="D21" s="26">
        <v>36</v>
      </c>
      <c r="E21" s="135" t="s">
        <v>26</v>
      </c>
      <c r="F21" s="120"/>
      <c r="G21" s="13"/>
      <c r="H21" s="13"/>
      <c r="I21" s="13"/>
      <c r="J21" s="134" t="s">
        <v>17</v>
      </c>
      <c r="K21" s="134"/>
      <c r="L21" s="19"/>
      <c r="M21" s="21">
        <f>D21*0.9</f>
        <v>32.4</v>
      </c>
      <c r="N21" s="130" t="s">
        <v>26</v>
      </c>
      <c r="O21" s="131"/>
      <c r="P21" s="22"/>
      <c r="Q21" s="22"/>
      <c r="R21" s="22"/>
      <c r="S21" s="22"/>
      <c r="T21" s="23"/>
      <c r="U21" s="23"/>
      <c r="V21" s="24"/>
      <c r="W21" s="6"/>
      <c r="X21" s="6"/>
      <c r="Y21" s="6"/>
      <c r="Z21" s="6"/>
      <c r="AA21" s="6"/>
    </row>
    <row r="22" spans="1:27" ht="27.75" customHeight="1" x14ac:dyDescent="0.25">
      <c r="A22" s="152"/>
      <c r="B22" s="153"/>
      <c r="C22" s="169"/>
      <c r="D22" s="29">
        <v>50</v>
      </c>
      <c r="E22" s="26">
        <v>13</v>
      </c>
      <c r="F22" s="135" t="s">
        <v>25</v>
      </c>
      <c r="G22" s="120"/>
      <c r="H22" s="13"/>
      <c r="I22" s="13"/>
      <c r="J22" s="134"/>
      <c r="K22" s="134"/>
      <c r="L22" s="19"/>
      <c r="M22" s="21">
        <f t="shared" ref="M22:M25" si="4">D22*0.9</f>
        <v>45</v>
      </c>
      <c r="N22" s="21">
        <f>E22*0.9</f>
        <v>11.700000000000001</v>
      </c>
      <c r="O22" s="130" t="s">
        <v>25</v>
      </c>
      <c r="P22" s="131"/>
      <c r="Q22" s="22"/>
      <c r="R22" s="22"/>
      <c r="S22" s="22"/>
      <c r="T22" s="23"/>
      <c r="U22" s="27"/>
      <c r="V22" s="6"/>
      <c r="W22" s="6"/>
      <c r="X22" s="6"/>
      <c r="Y22" s="6"/>
      <c r="Z22" s="6"/>
      <c r="AA22" s="6"/>
    </row>
    <row r="23" spans="1:27" ht="27.75" customHeight="1" x14ac:dyDescent="0.25">
      <c r="A23" s="152"/>
      <c r="B23" s="153"/>
      <c r="C23" s="169"/>
      <c r="D23" s="16">
        <v>76</v>
      </c>
      <c r="E23" s="29">
        <v>41</v>
      </c>
      <c r="F23" s="26">
        <v>28</v>
      </c>
      <c r="G23" s="135" t="s">
        <v>24</v>
      </c>
      <c r="H23" s="120"/>
      <c r="I23" s="13"/>
      <c r="J23" s="13"/>
      <c r="K23" s="19"/>
      <c r="L23" s="19"/>
      <c r="M23" s="21">
        <f t="shared" si="4"/>
        <v>68.400000000000006</v>
      </c>
      <c r="N23" s="21">
        <f t="shared" ref="N23:N25" si="5">E23*0.9</f>
        <v>36.9</v>
      </c>
      <c r="O23" s="21">
        <f>F23*0.9</f>
        <v>25.2</v>
      </c>
      <c r="P23" s="130" t="s">
        <v>24</v>
      </c>
      <c r="Q23" s="131"/>
      <c r="R23" s="22"/>
      <c r="S23" s="22"/>
      <c r="T23" s="23"/>
      <c r="U23" s="27"/>
      <c r="V23" s="6"/>
      <c r="W23" s="6"/>
      <c r="X23" s="6"/>
      <c r="Y23" s="6"/>
      <c r="Z23" s="6"/>
      <c r="AA23" s="6"/>
    </row>
    <row r="24" spans="1:27" ht="27.75" customHeight="1" x14ac:dyDescent="0.25">
      <c r="A24" s="152"/>
      <c r="B24" s="153"/>
      <c r="C24" s="169"/>
      <c r="D24" s="31">
        <v>107</v>
      </c>
      <c r="E24" s="31">
        <v>73</v>
      </c>
      <c r="F24" s="32">
        <v>60</v>
      </c>
      <c r="G24" s="26">
        <v>32</v>
      </c>
      <c r="H24" s="135" t="s">
        <v>38</v>
      </c>
      <c r="I24" s="120"/>
      <c r="J24" s="13"/>
      <c r="K24" s="19"/>
      <c r="L24" s="19"/>
      <c r="M24" s="21">
        <f t="shared" si="4"/>
        <v>96.3</v>
      </c>
      <c r="N24" s="21">
        <f t="shared" si="5"/>
        <v>65.7</v>
      </c>
      <c r="O24" s="21">
        <f t="shared" ref="O24:O25" si="6">F24*0.9</f>
        <v>54</v>
      </c>
      <c r="P24" s="21">
        <f>G24*0.9</f>
        <v>28.8</v>
      </c>
      <c r="Q24" s="130" t="s">
        <v>38</v>
      </c>
      <c r="R24" s="131"/>
      <c r="S24" s="22"/>
      <c r="T24" s="23"/>
      <c r="U24" s="23"/>
      <c r="V24" s="24"/>
      <c r="W24" s="6"/>
      <c r="X24" s="6"/>
      <c r="Y24" s="6"/>
      <c r="Z24" s="6"/>
      <c r="AA24" s="6"/>
    </row>
    <row r="25" spans="1:27" ht="27.75" customHeight="1" x14ac:dyDescent="0.25">
      <c r="A25" s="152"/>
      <c r="B25" s="153"/>
      <c r="C25" s="169"/>
      <c r="D25" s="26">
        <v>138</v>
      </c>
      <c r="E25" s="26">
        <v>104</v>
      </c>
      <c r="F25" s="26">
        <v>91</v>
      </c>
      <c r="G25" s="26">
        <v>63</v>
      </c>
      <c r="H25" s="26">
        <v>31</v>
      </c>
      <c r="I25" s="135" t="s">
        <v>20</v>
      </c>
      <c r="J25" s="120"/>
      <c r="K25" s="120"/>
      <c r="L25" s="120"/>
      <c r="M25" s="21">
        <f t="shared" si="4"/>
        <v>124.2</v>
      </c>
      <c r="N25" s="21">
        <f t="shared" si="5"/>
        <v>93.600000000000009</v>
      </c>
      <c r="O25" s="21">
        <f t="shared" si="6"/>
        <v>81.900000000000006</v>
      </c>
      <c r="P25" s="21">
        <f>G25*0.9</f>
        <v>56.7</v>
      </c>
      <c r="Q25" s="21">
        <f>H25*0.9</f>
        <v>27.900000000000002</v>
      </c>
      <c r="R25" s="130" t="s">
        <v>20</v>
      </c>
      <c r="S25" s="131"/>
      <c r="T25" s="131"/>
      <c r="U25" s="211"/>
      <c r="V25" s="6"/>
      <c r="W25" s="6"/>
      <c r="X25" s="6"/>
      <c r="Y25" s="6"/>
      <c r="Z25" s="6"/>
      <c r="AA25" s="6"/>
    </row>
    <row r="26" spans="1:27" ht="27.75" customHeight="1" x14ac:dyDescent="0.2">
      <c r="A26" s="154"/>
      <c r="B26" s="155"/>
      <c r="C26" s="170"/>
      <c r="D26" s="145" t="s">
        <v>83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33"/>
      <c r="Q26" s="33"/>
      <c r="R26" s="34"/>
      <c r="S26" s="6"/>
      <c r="T26" s="34"/>
      <c r="U26" s="34"/>
      <c r="V26" s="24"/>
      <c r="W26" s="6"/>
      <c r="X26" s="6"/>
      <c r="Y26" s="6"/>
      <c r="Z26" s="6"/>
      <c r="AA26" s="6"/>
    </row>
    <row r="27" spans="1:27" ht="62.25" customHeight="1" x14ac:dyDescent="0.2">
      <c r="A27" s="150">
        <v>4</v>
      </c>
      <c r="B27" s="151"/>
      <c r="C27" s="38" t="s">
        <v>3</v>
      </c>
      <c r="D27" s="39" t="str">
        <f>'[2]Table 1'!D3</f>
        <v>Тариф наличный расчет</v>
      </c>
      <c r="E27" s="39" t="str">
        <f>'[2]Table 1'!E3</f>
        <v>Тариф безналичный расчет</v>
      </c>
      <c r="F27" s="40"/>
      <c r="G27" s="175" t="s">
        <v>17</v>
      </c>
      <c r="H27" s="175"/>
      <c r="I27" s="175"/>
      <c r="J27" s="175" t="s">
        <v>59</v>
      </c>
      <c r="K27" s="175"/>
      <c r="L27" s="175"/>
      <c r="M27" s="175"/>
      <c r="N27" s="175"/>
      <c r="O27" s="175"/>
      <c r="P27" s="6"/>
      <c r="Q27" s="6"/>
      <c r="R27" s="6"/>
      <c r="S27" s="36"/>
      <c r="T27" s="6"/>
      <c r="U27" s="6"/>
      <c r="V27" s="6"/>
      <c r="W27" s="6"/>
      <c r="X27" s="6"/>
      <c r="Y27" s="6"/>
      <c r="Z27" s="6"/>
      <c r="AA27" s="6"/>
    </row>
    <row r="28" spans="1:27" ht="27.75" customHeight="1" x14ac:dyDescent="0.2">
      <c r="A28" s="178"/>
      <c r="B28" s="179"/>
      <c r="C28" s="178"/>
      <c r="D28" s="41">
        <v>36</v>
      </c>
      <c r="E28" s="42">
        <f>D28*0.9</f>
        <v>32.4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7.75" customHeight="1" x14ac:dyDescent="0.2">
      <c r="A29" s="180"/>
      <c r="B29" s="181"/>
      <c r="C29" s="180"/>
      <c r="D29" s="147" t="s">
        <v>83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64.5" customHeight="1" x14ac:dyDescent="0.25">
      <c r="A30" s="150">
        <v>5</v>
      </c>
      <c r="B30" s="151"/>
      <c r="C30" s="156" t="s">
        <v>4</v>
      </c>
      <c r="D30" s="182" t="s">
        <v>81</v>
      </c>
      <c r="E30" s="128"/>
      <c r="F30" s="6"/>
      <c r="G30" s="129" t="s">
        <v>35</v>
      </c>
      <c r="H30" s="129"/>
      <c r="I30" s="129"/>
      <c r="J30" s="115" t="s">
        <v>68</v>
      </c>
      <c r="K30" s="115"/>
      <c r="L30" s="115"/>
      <c r="M30" s="115"/>
      <c r="N30" s="115"/>
      <c r="O30" s="115"/>
      <c r="P30" s="127" t="s">
        <v>70</v>
      </c>
      <c r="Q30" s="128"/>
      <c r="R30" s="6"/>
      <c r="S30" s="129" t="s">
        <v>80</v>
      </c>
      <c r="T30" s="129"/>
      <c r="U30" s="129"/>
      <c r="V30" s="115" t="s">
        <v>68</v>
      </c>
      <c r="W30" s="115"/>
      <c r="X30" s="115"/>
      <c r="Y30" s="115"/>
      <c r="Z30" s="115"/>
      <c r="AA30" s="115"/>
    </row>
    <row r="31" spans="1:27" ht="27.75" customHeight="1" x14ac:dyDescent="0.2">
      <c r="A31" s="152"/>
      <c r="B31" s="153"/>
      <c r="C31" s="157"/>
      <c r="D31" s="12">
        <v>36</v>
      </c>
      <c r="E31" s="145" t="s">
        <v>36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43" t="s">
        <v>112</v>
      </c>
      <c r="Q31" s="124" t="s">
        <v>36</v>
      </c>
      <c r="R31" s="125"/>
      <c r="S31" s="125"/>
      <c r="T31" s="125"/>
      <c r="U31" s="125"/>
      <c r="V31" s="125"/>
      <c r="W31" s="125"/>
      <c r="X31" s="125"/>
      <c r="Y31" s="125"/>
      <c r="Z31" s="125"/>
      <c r="AA31" s="125"/>
    </row>
    <row r="32" spans="1:27" ht="27.75" customHeight="1" x14ac:dyDescent="0.2">
      <c r="A32" s="152"/>
      <c r="B32" s="153"/>
      <c r="C32" s="157"/>
      <c r="D32" s="16">
        <v>68</v>
      </c>
      <c r="E32" s="16">
        <v>32</v>
      </c>
      <c r="F32" s="145" t="s">
        <v>37</v>
      </c>
      <c r="G32" s="146"/>
      <c r="H32" s="146"/>
      <c r="I32" s="146"/>
      <c r="J32" s="146"/>
      <c r="K32" s="146"/>
      <c r="L32" s="146"/>
      <c r="M32" s="146"/>
      <c r="N32" s="146"/>
      <c r="O32" s="146"/>
      <c r="P32" s="44" t="s">
        <v>107</v>
      </c>
      <c r="Q32" s="44" t="s">
        <v>110</v>
      </c>
      <c r="R32" s="124" t="s">
        <v>37</v>
      </c>
      <c r="S32" s="125"/>
      <c r="T32" s="125"/>
      <c r="U32" s="125"/>
      <c r="V32" s="125"/>
      <c r="W32" s="125"/>
      <c r="X32" s="125"/>
      <c r="Y32" s="125"/>
      <c r="Z32" s="125"/>
      <c r="AA32" s="125"/>
    </row>
    <row r="33" spans="1:27" ht="27.75" customHeight="1" x14ac:dyDescent="0.2">
      <c r="A33" s="152"/>
      <c r="B33" s="153"/>
      <c r="C33" s="157"/>
      <c r="D33" s="16">
        <v>104</v>
      </c>
      <c r="E33" s="16">
        <v>68</v>
      </c>
      <c r="F33" s="12">
        <v>36</v>
      </c>
      <c r="G33" s="145" t="s">
        <v>32</v>
      </c>
      <c r="H33" s="146"/>
      <c r="I33" s="146"/>
      <c r="J33" s="146"/>
      <c r="K33" s="146"/>
      <c r="L33" s="146"/>
      <c r="M33" s="146"/>
      <c r="N33" s="146"/>
      <c r="O33" s="146"/>
      <c r="P33" s="44" t="s">
        <v>108</v>
      </c>
      <c r="Q33" s="44" t="s">
        <v>107</v>
      </c>
      <c r="R33" s="43" t="s">
        <v>112</v>
      </c>
      <c r="S33" s="124" t="s">
        <v>32</v>
      </c>
      <c r="T33" s="125"/>
      <c r="U33" s="125"/>
      <c r="V33" s="125"/>
      <c r="W33" s="125"/>
      <c r="X33" s="125"/>
      <c r="Y33" s="125"/>
      <c r="Z33" s="125"/>
      <c r="AA33" s="125"/>
    </row>
    <row r="34" spans="1:27" ht="27.75" customHeight="1" x14ac:dyDescent="0.2">
      <c r="A34" s="152"/>
      <c r="B34" s="153"/>
      <c r="C34" s="157"/>
      <c r="D34" s="16">
        <v>126</v>
      </c>
      <c r="E34" s="16">
        <v>90</v>
      </c>
      <c r="F34" s="12">
        <v>57</v>
      </c>
      <c r="G34" s="12">
        <v>21</v>
      </c>
      <c r="H34" s="145" t="s">
        <v>33</v>
      </c>
      <c r="I34" s="146"/>
      <c r="J34" s="146"/>
      <c r="K34" s="146"/>
      <c r="L34" s="146"/>
      <c r="M34" s="146"/>
      <c r="N34" s="146"/>
      <c r="O34" s="146"/>
      <c r="P34" s="44" t="s">
        <v>109</v>
      </c>
      <c r="Q34" s="44" t="s">
        <v>111</v>
      </c>
      <c r="R34" s="43" t="s">
        <v>113</v>
      </c>
      <c r="S34" s="43" t="s">
        <v>114</v>
      </c>
      <c r="T34" s="124" t="s">
        <v>33</v>
      </c>
      <c r="U34" s="125"/>
      <c r="V34" s="125"/>
      <c r="W34" s="125"/>
      <c r="X34" s="125"/>
      <c r="Y34" s="125"/>
      <c r="Z34" s="125"/>
      <c r="AA34" s="125"/>
    </row>
    <row r="35" spans="1:27" ht="27.75" customHeight="1" x14ac:dyDescent="0.2">
      <c r="A35" s="154"/>
      <c r="B35" s="155"/>
      <c r="C35" s="158"/>
      <c r="D35" s="147" t="s">
        <v>83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52.5" customHeight="1" x14ac:dyDescent="0.2">
      <c r="A36" s="150">
        <v>6</v>
      </c>
      <c r="B36" s="151"/>
      <c r="C36" s="156" t="s">
        <v>5</v>
      </c>
      <c r="D36" s="39" t="str">
        <f>'[2]Table 1'!D12</f>
        <v>Тариф наличный расчет</v>
      </c>
      <c r="E36" s="39" t="str">
        <f>'[2]Table 1'!E12</f>
        <v>Тариф безналичный расчет</v>
      </c>
      <c r="F36" s="45"/>
      <c r="G36" s="175" t="s">
        <v>17</v>
      </c>
      <c r="H36" s="175"/>
      <c r="I36" s="175"/>
      <c r="J36" s="175" t="s">
        <v>91</v>
      </c>
      <c r="K36" s="175"/>
      <c r="L36" s="175"/>
      <c r="M36" s="175"/>
      <c r="N36" s="175"/>
      <c r="O36" s="17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7.75" customHeight="1" x14ac:dyDescent="0.25">
      <c r="A37" s="152"/>
      <c r="B37" s="153"/>
      <c r="C37" s="157"/>
      <c r="D37" s="41">
        <v>36</v>
      </c>
      <c r="E37" s="42">
        <f>D37*0.9</f>
        <v>32.4</v>
      </c>
      <c r="F37" s="146"/>
      <c r="G37" s="146"/>
      <c r="H37" s="146"/>
      <c r="I37" s="159"/>
      <c r="J37" s="159"/>
      <c r="K37" s="159"/>
      <c r="L37" s="159"/>
      <c r="M37" s="183"/>
      <c r="N37" s="183"/>
      <c r="O37" s="183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7.75" customHeight="1" x14ac:dyDescent="0.2">
      <c r="A38" s="154"/>
      <c r="B38" s="155"/>
      <c r="C38" s="158"/>
      <c r="D38" s="160" t="s">
        <v>83</v>
      </c>
      <c r="E38" s="161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60.75" customHeight="1" x14ac:dyDescent="0.2">
      <c r="A39" s="150">
        <v>7</v>
      </c>
      <c r="B39" s="151"/>
      <c r="C39" s="156" t="s">
        <v>6</v>
      </c>
      <c r="D39" s="39" t="str">
        <f>'[2]Table 1'!D15</f>
        <v>Тариф наличный расчет</v>
      </c>
      <c r="E39" s="39" t="str">
        <f>'[2]Table 1'!E15</f>
        <v>Тариф безналичный расчет</v>
      </c>
      <c r="F39" s="45"/>
      <c r="G39" s="175" t="s">
        <v>17</v>
      </c>
      <c r="H39" s="175"/>
      <c r="I39" s="175"/>
      <c r="J39" s="175" t="s">
        <v>59</v>
      </c>
      <c r="K39" s="175"/>
      <c r="L39" s="175"/>
      <c r="M39" s="175"/>
      <c r="N39" s="175"/>
      <c r="O39" s="17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7.75" customHeight="1" x14ac:dyDescent="0.25">
      <c r="A40" s="152"/>
      <c r="B40" s="153"/>
      <c r="C40" s="157"/>
      <c r="D40" s="26">
        <v>36</v>
      </c>
      <c r="E40" s="47">
        <f>D40*0.9</f>
        <v>32.4</v>
      </c>
      <c r="F40" s="146"/>
      <c r="G40" s="146"/>
      <c r="H40" s="146"/>
      <c r="I40" s="159"/>
      <c r="J40" s="159"/>
      <c r="K40" s="159"/>
      <c r="L40" s="159"/>
      <c r="M40" s="183"/>
      <c r="N40" s="183"/>
      <c r="O40" s="183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27.75" customHeight="1" x14ac:dyDescent="0.2">
      <c r="A41" s="154"/>
      <c r="B41" s="155"/>
      <c r="C41" s="158"/>
      <c r="D41" s="160" t="s">
        <v>83</v>
      </c>
      <c r="E41" s="161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60" customHeight="1" x14ac:dyDescent="0.2">
      <c r="A42" s="150">
        <v>8</v>
      </c>
      <c r="B42" s="151"/>
      <c r="C42" s="156" t="s">
        <v>7</v>
      </c>
      <c r="D42" s="212" t="str">
        <f>'[2]Table 1'!D18</f>
        <v>Тариф наличный расчет</v>
      </c>
      <c r="E42" s="213"/>
      <c r="F42" s="45"/>
      <c r="G42" s="175" t="s">
        <v>120</v>
      </c>
      <c r="H42" s="175"/>
      <c r="I42" s="175"/>
      <c r="J42" s="175" t="s">
        <v>59</v>
      </c>
      <c r="K42" s="175"/>
      <c r="L42" s="175"/>
      <c r="M42" s="175"/>
      <c r="N42" s="175"/>
      <c r="O42" s="17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27.75" customHeight="1" x14ac:dyDescent="0.25">
      <c r="A43" s="152"/>
      <c r="B43" s="153"/>
      <c r="C43" s="157"/>
      <c r="D43" s="214" t="s">
        <v>122</v>
      </c>
      <c r="E43" s="215"/>
      <c r="F43" s="146"/>
      <c r="G43" s="146"/>
      <c r="H43" s="146"/>
      <c r="I43" s="159"/>
      <c r="J43" s="159"/>
      <c r="K43" s="159"/>
      <c r="L43" s="159"/>
      <c r="M43" s="183"/>
      <c r="N43" s="183"/>
      <c r="O43" s="183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27.75" customHeight="1" x14ac:dyDescent="0.25">
      <c r="A44" s="152"/>
      <c r="B44" s="153"/>
      <c r="C44" s="157"/>
      <c r="D44" s="216" t="s">
        <v>123</v>
      </c>
      <c r="E44" s="217"/>
      <c r="F44" s="217"/>
      <c r="G44" s="112"/>
      <c r="H44" s="112"/>
      <c r="I44" s="110"/>
      <c r="J44" s="110"/>
      <c r="K44" s="110"/>
      <c r="L44" s="110"/>
      <c r="M44" s="111"/>
      <c r="N44" s="111"/>
      <c r="O44" s="111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27.75" customHeight="1" x14ac:dyDescent="0.25">
      <c r="A45" s="152"/>
      <c r="B45" s="153"/>
      <c r="C45" s="169"/>
      <c r="D45" s="218" t="s">
        <v>124</v>
      </c>
      <c r="E45" s="219"/>
      <c r="F45" s="112"/>
      <c r="G45" s="112"/>
      <c r="H45" s="112"/>
      <c r="I45" s="110"/>
      <c r="J45" s="110"/>
      <c r="K45" s="110"/>
      <c r="L45" s="110"/>
      <c r="M45" s="111"/>
      <c r="N45" s="111"/>
      <c r="O45" s="111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27.75" customHeight="1" x14ac:dyDescent="0.2">
      <c r="A46" s="154"/>
      <c r="B46" s="155"/>
      <c r="C46" s="158"/>
      <c r="D46" s="220" t="s">
        <v>121</v>
      </c>
      <c r="E46" s="221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81" customHeight="1" x14ac:dyDescent="0.2">
      <c r="A47" s="150">
        <v>9</v>
      </c>
      <c r="B47" s="151"/>
      <c r="C47" s="156" t="s">
        <v>8</v>
      </c>
      <c r="D47" s="39" t="str">
        <f>'[2]Table 1'!D21</f>
        <v>Тариф наличный расчет</v>
      </c>
      <c r="E47" s="39" t="str">
        <f>'[2]Table 1'!E21</f>
        <v>Тариф безналичный расчет</v>
      </c>
      <c r="F47" s="45"/>
      <c r="G47" s="175" t="s">
        <v>17</v>
      </c>
      <c r="H47" s="175"/>
      <c r="I47" s="175"/>
      <c r="J47" s="175" t="s">
        <v>59</v>
      </c>
      <c r="K47" s="175"/>
      <c r="L47" s="175"/>
      <c r="M47" s="175"/>
      <c r="N47" s="175"/>
      <c r="O47" s="17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27.75" customHeight="1" x14ac:dyDescent="0.25">
      <c r="A48" s="152"/>
      <c r="B48" s="153"/>
      <c r="C48" s="157"/>
      <c r="D48" s="26">
        <v>36</v>
      </c>
      <c r="E48" s="47">
        <f>D48*0.9</f>
        <v>32.4</v>
      </c>
      <c r="F48" s="146"/>
      <c r="G48" s="146"/>
      <c r="H48" s="146"/>
      <c r="I48" s="159"/>
      <c r="J48" s="159"/>
      <c r="K48" s="159"/>
      <c r="L48" s="159"/>
      <c r="M48" s="183"/>
      <c r="N48" s="183"/>
      <c r="O48" s="183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27.75" customHeight="1" x14ac:dyDescent="0.2">
      <c r="A49" s="154"/>
      <c r="B49" s="155"/>
      <c r="C49" s="158"/>
      <c r="D49" s="160" t="s">
        <v>83</v>
      </c>
      <c r="E49" s="161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75" customHeight="1" x14ac:dyDescent="0.2">
      <c r="A50" s="150">
        <v>10</v>
      </c>
      <c r="B50" s="151"/>
      <c r="C50" s="156" t="s">
        <v>9</v>
      </c>
      <c r="D50" s="39" t="str">
        <f>'[2]Table 1'!D24</f>
        <v>Тариф наличный расчет</v>
      </c>
      <c r="E50" s="39" t="str">
        <f>'[2]Table 1'!E24</f>
        <v>Тариф безналичный расчет</v>
      </c>
      <c r="F50" s="45"/>
      <c r="G50" s="175" t="s">
        <v>17</v>
      </c>
      <c r="H50" s="175"/>
      <c r="I50" s="175"/>
      <c r="J50" s="175" t="s">
        <v>59</v>
      </c>
      <c r="K50" s="175"/>
      <c r="L50" s="175"/>
      <c r="M50" s="175"/>
      <c r="N50" s="175"/>
      <c r="O50" s="17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27.75" customHeight="1" x14ac:dyDescent="0.25">
      <c r="A51" s="152"/>
      <c r="B51" s="153"/>
      <c r="C51" s="157"/>
      <c r="D51" s="26">
        <v>36</v>
      </c>
      <c r="E51" s="47">
        <f>D51*0.9</f>
        <v>32.4</v>
      </c>
      <c r="F51" s="146"/>
      <c r="G51" s="146"/>
      <c r="H51" s="146"/>
      <c r="I51" s="159"/>
      <c r="J51" s="159"/>
      <c r="K51" s="159"/>
      <c r="L51" s="159"/>
      <c r="M51" s="183"/>
      <c r="N51" s="183"/>
      <c r="O51" s="183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27.75" customHeight="1" x14ac:dyDescent="0.2">
      <c r="A52" s="154"/>
      <c r="B52" s="155"/>
      <c r="C52" s="158"/>
      <c r="D52" s="190" t="s">
        <v>83</v>
      </c>
      <c r="E52" s="191"/>
      <c r="F52" s="13"/>
      <c r="G52" s="13"/>
      <c r="H52" s="13"/>
      <c r="I52" s="13"/>
      <c r="J52" s="46"/>
      <c r="K52" s="46"/>
      <c r="L52" s="46"/>
      <c r="M52" s="46"/>
      <c r="N52" s="46"/>
      <c r="O52" s="4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60" customHeight="1" x14ac:dyDescent="0.2">
      <c r="A53" s="150">
        <v>11</v>
      </c>
      <c r="B53" s="151"/>
      <c r="C53" s="184" t="s">
        <v>11</v>
      </c>
      <c r="D53" s="187" t="s">
        <v>60</v>
      </c>
      <c r="E53" s="188"/>
      <c r="F53" s="114"/>
      <c r="G53" s="189" t="s">
        <v>61</v>
      </c>
      <c r="H53" s="189"/>
      <c r="I53" s="189"/>
      <c r="J53" s="175" t="s">
        <v>35</v>
      </c>
      <c r="K53" s="175"/>
      <c r="L53" s="175" t="s">
        <v>87</v>
      </c>
      <c r="M53" s="175"/>
      <c r="N53" s="175"/>
      <c r="O53" s="4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8.75" customHeight="1" x14ac:dyDescent="0.2">
      <c r="A54" s="152"/>
      <c r="B54" s="153"/>
      <c r="C54" s="157"/>
      <c r="D54" s="117" t="s">
        <v>28</v>
      </c>
      <c r="E54" s="118"/>
      <c r="F54" s="83"/>
      <c r="G54" s="116" t="s">
        <v>28</v>
      </c>
      <c r="H54" s="116"/>
      <c r="I54" s="105"/>
      <c r="J54" s="113"/>
      <c r="K54" s="113"/>
      <c r="L54" s="113"/>
      <c r="M54" s="113"/>
      <c r="N54" s="113"/>
      <c r="O54" s="83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27.75" customHeight="1" x14ac:dyDescent="0.25">
      <c r="A55" s="152"/>
      <c r="B55" s="153"/>
      <c r="C55" s="157"/>
      <c r="D55" s="12">
        <v>36</v>
      </c>
      <c r="E55" s="48" t="s">
        <v>38</v>
      </c>
      <c r="F55" s="49"/>
      <c r="G55" s="50">
        <f>D55*0.9</f>
        <v>32.4</v>
      </c>
      <c r="H55" s="51" t="s">
        <v>38</v>
      </c>
      <c r="I55" s="49"/>
      <c r="J55" s="49"/>
      <c r="K55" s="49"/>
      <c r="L55" s="49"/>
      <c r="M55" s="49"/>
      <c r="N55" s="49"/>
      <c r="O55" s="49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27.75" customHeight="1" x14ac:dyDescent="0.25">
      <c r="A56" s="178"/>
      <c r="B56" s="179"/>
      <c r="C56" s="185"/>
      <c r="D56" s="12">
        <v>41</v>
      </c>
      <c r="E56" s="52">
        <v>15</v>
      </c>
      <c r="F56" s="48" t="s">
        <v>39</v>
      </c>
      <c r="G56" s="50">
        <f>D56*0.9</f>
        <v>36.9</v>
      </c>
      <c r="H56" s="50">
        <f>E56*0.9</f>
        <v>13.5</v>
      </c>
      <c r="I56" s="18" t="s">
        <v>39</v>
      </c>
      <c r="J56" s="49"/>
      <c r="K56" s="49"/>
      <c r="L56" s="49"/>
      <c r="M56" s="49"/>
      <c r="N56" s="49"/>
      <c r="O56" s="49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27.75" customHeight="1" x14ac:dyDescent="0.2">
      <c r="A57" s="180"/>
      <c r="B57" s="181"/>
      <c r="C57" s="186"/>
      <c r="D57" s="147" t="s">
        <v>83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27.75" customHeight="1" x14ac:dyDescent="0.2">
      <c r="A58" s="150">
        <v>12</v>
      </c>
      <c r="B58" s="151"/>
      <c r="C58" s="222" t="s">
        <v>10</v>
      </c>
      <c r="D58" s="223" t="s">
        <v>60</v>
      </c>
      <c r="E58" s="129"/>
      <c r="F58" s="112"/>
      <c r="G58" s="129"/>
      <c r="H58" s="129"/>
      <c r="I58" s="129"/>
      <c r="J58" s="112"/>
      <c r="K58" s="112"/>
      <c r="L58" s="112"/>
      <c r="M58" s="112"/>
      <c r="N58" s="112"/>
      <c r="O58" s="11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27.75" customHeight="1" x14ac:dyDescent="0.2">
      <c r="A59" s="152"/>
      <c r="B59" s="153"/>
      <c r="C59" s="224"/>
      <c r="D59" s="225"/>
      <c r="E59" s="226"/>
      <c r="F59" s="112"/>
      <c r="G59" s="227" t="s">
        <v>123</v>
      </c>
      <c r="H59" s="228"/>
      <c r="I59" s="229"/>
      <c r="J59" s="112"/>
      <c r="K59" s="112"/>
      <c r="L59" s="112"/>
      <c r="M59" s="112"/>
      <c r="N59" s="112"/>
      <c r="O59" s="11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25.5" customHeight="1" x14ac:dyDescent="0.2">
      <c r="A60" s="152"/>
      <c r="B60" s="153"/>
      <c r="C60" s="230"/>
      <c r="D60" s="145" t="s">
        <v>127</v>
      </c>
      <c r="E60" s="231"/>
      <c r="F60" s="35"/>
      <c r="G60" s="145" t="s">
        <v>127</v>
      </c>
      <c r="H60" s="146"/>
      <c r="I60" s="146"/>
      <c r="J60" s="175" t="s">
        <v>59</v>
      </c>
      <c r="K60" s="175"/>
      <c r="L60" s="175"/>
      <c r="M60" s="175"/>
      <c r="N60" s="175"/>
      <c r="O60" s="17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27.75" customHeight="1" x14ac:dyDescent="0.2">
      <c r="A61" s="152"/>
      <c r="B61" s="153"/>
      <c r="C61" s="230"/>
      <c r="D61" s="12">
        <v>40</v>
      </c>
      <c r="E61" s="17" t="s">
        <v>38</v>
      </c>
      <c r="F61" s="13"/>
      <c r="G61" s="50">
        <v>45</v>
      </c>
      <c r="H61" s="17" t="s">
        <v>38</v>
      </c>
      <c r="I61" s="13"/>
      <c r="J61" s="13"/>
      <c r="K61" s="13"/>
      <c r="L61" s="134" t="s">
        <v>125</v>
      </c>
      <c r="M61" s="134"/>
      <c r="N61" s="134"/>
      <c r="O61" s="13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27.75" customHeight="1" x14ac:dyDescent="0.2">
      <c r="A62" s="152"/>
      <c r="B62" s="153"/>
      <c r="C62" s="230"/>
      <c r="D62" s="12">
        <v>50</v>
      </c>
      <c r="E62" s="232">
        <v>30</v>
      </c>
      <c r="F62" s="18" t="s">
        <v>126</v>
      </c>
      <c r="G62" s="50">
        <v>55</v>
      </c>
      <c r="H62" s="50">
        <v>35</v>
      </c>
      <c r="I62" s="233" t="s">
        <v>126</v>
      </c>
      <c r="J62" s="13"/>
      <c r="K62" s="13"/>
      <c r="L62" s="134"/>
      <c r="M62" s="134"/>
      <c r="N62" s="134"/>
      <c r="O62" s="13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27.75" customHeight="1" x14ac:dyDescent="0.2">
      <c r="A63" s="154"/>
      <c r="B63" s="155"/>
      <c r="C63" s="234"/>
      <c r="D63" s="147" t="s">
        <v>121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51" customHeight="1" x14ac:dyDescent="0.2">
      <c r="A64" s="150">
        <v>13</v>
      </c>
      <c r="B64" s="151"/>
      <c r="C64" s="156" t="s">
        <v>12</v>
      </c>
      <c r="D64" s="202" t="s">
        <v>62</v>
      </c>
      <c r="E64" s="203"/>
      <c r="F64" s="203"/>
      <c r="G64" s="45"/>
      <c r="H64" s="175" t="s">
        <v>61</v>
      </c>
      <c r="I64" s="175"/>
      <c r="J64" s="175" t="s">
        <v>59</v>
      </c>
      <c r="K64" s="175"/>
      <c r="L64" s="175"/>
      <c r="M64" s="175"/>
      <c r="N64" s="175"/>
      <c r="O64" s="17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27.75" customHeight="1" x14ac:dyDescent="0.2">
      <c r="A65" s="152"/>
      <c r="B65" s="153"/>
      <c r="C65" s="157"/>
      <c r="D65" s="53">
        <v>36</v>
      </c>
      <c r="E65" s="17" t="s">
        <v>38</v>
      </c>
      <c r="F65" s="13"/>
      <c r="G65" s="13"/>
      <c r="H65" s="54">
        <f>D65*0.9</f>
        <v>32.4</v>
      </c>
      <c r="I65" s="55" t="s">
        <v>38</v>
      </c>
      <c r="J65" s="56"/>
      <c r="K65" s="13"/>
      <c r="L65" s="134" t="s">
        <v>35</v>
      </c>
      <c r="M65" s="134"/>
      <c r="N65" s="134"/>
      <c r="O65" s="13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27.75" customHeight="1" x14ac:dyDescent="0.2">
      <c r="A66" s="152"/>
      <c r="B66" s="153"/>
      <c r="C66" s="157"/>
      <c r="D66" s="53">
        <v>52</v>
      </c>
      <c r="E66" s="16">
        <v>26</v>
      </c>
      <c r="F66" s="17" t="s">
        <v>40</v>
      </c>
      <c r="G66" s="13"/>
      <c r="H66" s="54">
        <f t="shared" ref="H66:H67" si="7">D66*0.9</f>
        <v>46.800000000000004</v>
      </c>
      <c r="I66" s="54">
        <f>E66*0.9</f>
        <v>23.400000000000002</v>
      </c>
      <c r="J66" s="55" t="s">
        <v>40</v>
      </c>
      <c r="K66" s="13"/>
      <c r="L66" s="134"/>
      <c r="M66" s="134"/>
      <c r="N66" s="134"/>
      <c r="O66" s="1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75" customHeight="1" x14ac:dyDescent="0.2">
      <c r="A67" s="152"/>
      <c r="B67" s="153"/>
      <c r="C67" s="157"/>
      <c r="D67" s="53">
        <v>66</v>
      </c>
      <c r="E67" s="16">
        <v>40</v>
      </c>
      <c r="F67" s="12">
        <v>15</v>
      </c>
      <c r="G67" s="17" t="s">
        <v>41</v>
      </c>
      <c r="H67" s="54">
        <f t="shared" si="7"/>
        <v>59.4</v>
      </c>
      <c r="I67" s="54">
        <f>E67*0.9</f>
        <v>36</v>
      </c>
      <c r="J67" s="54">
        <f>F67*0.9</f>
        <v>13.5</v>
      </c>
      <c r="K67" s="17" t="s">
        <v>41</v>
      </c>
      <c r="L67" s="13"/>
      <c r="M67" s="13"/>
      <c r="N67" s="13"/>
      <c r="O67" s="1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75" customHeight="1" x14ac:dyDescent="0.2">
      <c r="A68" s="154"/>
      <c r="B68" s="155"/>
      <c r="C68" s="158"/>
      <c r="D68" s="147" t="s">
        <v>83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96.75" customHeight="1" x14ac:dyDescent="0.2">
      <c r="A69" s="150">
        <v>14</v>
      </c>
      <c r="B69" s="151"/>
      <c r="C69" s="156" t="s">
        <v>13</v>
      </c>
      <c r="D69" s="57" t="s">
        <v>84</v>
      </c>
      <c r="E69" s="45"/>
      <c r="F69" s="57" t="s">
        <v>85</v>
      </c>
      <c r="G69" s="175"/>
      <c r="H69" s="175"/>
      <c r="I69" s="175"/>
      <c r="J69" s="175" t="s">
        <v>59</v>
      </c>
      <c r="K69" s="175"/>
      <c r="L69" s="175"/>
      <c r="M69" s="175"/>
      <c r="N69" s="175"/>
      <c r="O69" s="17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55.9" customHeight="1" x14ac:dyDescent="0.25">
      <c r="A70" s="152"/>
      <c r="B70" s="153"/>
      <c r="C70" s="157"/>
      <c r="D70" s="58">
        <v>31</v>
      </c>
      <c r="E70" s="59" t="s">
        <v>86</v>
      </c>
      <c r="F70" s="54">
        <f>D70*0.9</f>
        <v>27.900000000000002</v>
      </c>
      <c r="G70" s="60" t="s">
        <v>86</v>
      </c>
      <c r="H70" s="61"/>
      <c r="I70" s="61"/>
      <c r="J70" s="61"/>
      <c r="K70" s="61"/>
      <c r="L70" s="210" t="s">
        <v>35</v>
      </c>
      <c r="M70" s="210"/>
      <c r="N70" s="210"/>
      <c r="O70" s="61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7.75" customHeight="1" x14ac:dyDescent="0.2">
      <c r="A71" s="154"/>
      <c r="B71" s="155"/>
      <c r="C71" s="158"/>
      <c r="D71" s="145" t="s">
        <v>83</v>
      </c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50.25" customHeight="1" x14ac:dyDescent="0.2">
      <c r="A72" s="150">
        <v>15</v>
      </c>
      <c r="B72" s="151"/>
      <c r="C72" s="156" t="s">
        <v>14</v>
      </c>
      <c r="D72" s="202" t="s">
        <v>63</v>
      </c>
      <c r="E72" s="203"/>
      <c r="F72" s="203"/>
      <c r="G72" s="45"/>
      <c r="H72" s="45"/>
      <c r="I72" s="235" t="s">
        <v>123</v>
      </c>
      <c r="J72" s="236"/>
      <c r="K72" s="237" t="s">
        <v>59</v>
      </c>
      <c r="L72" s="175"/>
      <c r="M72" s="175"/>
      <c r="N72" s="175"/>
      <c r="O72" s="17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7.75" customHeight="1" x14ac:dyDescent="0.2">
      <c r="A73" s="152"/>
      <c r="B73" s="153"/>
      <c r="C73" s="157"/>
      <c r="D73" s="53">
        <v>20</v>
      </c>
      <c r="E73" s="17" t="s">
        <v>31</v>
      </c>
      <c r="F73" s="13"/>
      <c r="G73" s="13"/>
      <c r="H73" s="13"/>
      <c r="I73" s="238">
        <v>25</v>
      </c>
      <c r="J73" s="239" t="s">
        <v>31</v>
      </c>
      <c r="K73" s="22"/>
      <c r="L73" s="22"/>
      <c r="M73" s="13"/>
      <c r="N73" s="134" t="s">
        <v>125</v>
      </c>
      <c r="O73" s="13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7.75" customHeight="1" x14ac:dyDescent="0.2">
      <c r="A74" s="152"/>
      <c r="B74" s="153"/>
      <c r="C74" s="157"/>
      <c r="D74" s="53">
        <v>70</v>
      </c>
      <c r="E74" s="16">
        <v>40</v>
      </c>
      <c r="F74" s="17" t="s">
        <v>38</v>
      </c>
      <c r="G74" s="13"/>
      <c r="H74" s="13"/>
      <c r="I74" s="238">
        <v>75</v>
      </c>
      <c r="J74" s="238">
        <v>45</v>
      </c>
      <c r="K74" s="240" t="s">
        <v>38</v>
      </c>
      <c r="L74" s="22"/>
      <c r="M74" s="13"/>
      <c r="N74" s="134"/>
      <c r="O74" s="13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7.75" customHeight="1" x14ac:dyDescent="0.2">
      <c r="A75" s="152"/>
      <c r="B75" s="153"/>
      <c r="C75" s="157"/>
      <c r="D75" s="53">
        <v>90</v>
      </c>
      <c r="E75" s="16">
        <v>70</v>
      </c>
      <c r="F75" s="12">
        <v>25</v>
      </c>
      <c r="G75" s="145" t="s">
        <v>42</v>
      </c>
      <c r="H75" s="241"/>
      <c r="I75" s="238">
        <v>95</v>
      </c>
      <c r="J75" s="238">
        <v>75</v>
      </c>
      <c r="K75" s="238">
        <v>30</v>
      </c>
      <c r="L75" s="242" t="s">
        <v>42</v>
      </c>
      <c r="M75" s="243"/>
      <c r="N75" s="134"/>
      <c r="O75" s="13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7.75" customHeight="1" x14ac:dyDescent="0.2">
      <c r="A76" s="152"/>
      <c r="B76" s="153"/>
      <c r="C76" s="157"/>
      <c r="D76" s="53">
        <v>100</v>
      </c>
      <c r="E76" s="16">
        <v>90</v>
      </c>
      <c r="F76" s="12">
        <v>50</v>
      </c>
      <c r="G76" s="12">
        <v>25</v>
      </c>
      <c r="H76" s="17" t="s">
        <v>43</v>
      </c>
      <c r="I76" s="238">
        <v>105</v>
      </c>
      <c r="J76" s="238">
        <v>95</v>
      </c>
      <c r="K76" s="238">
        <v>55</v>
      </c>
      <c r="L76" s="244">
        <v>30</v>
      </c>
      <c r="M76" s="18" t="s">
        <v>43</v>
      </c>
      <c r="N76" s="13"/>
      <c r="O76" s="1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7.75" customHeight="1" x14ac:dyDescent="0.2">
      <c r="A77" s="154"/>
      <c r="B77" s="155"/>
      <c r="C77" s="158"/>
      <c r="D77" s="147" t="s">
        <v>121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78.75" customHeight="1" x14ac:dyDescent="0.2">
      <c r="A78" s="150">
        <v>16</v>
      </c>
      <c r="B78" s="151"/>
      <c r="C78" s="156" t="s">
        <v>15</v>
      </c>
      <c r="D78" s="201" t="s">
        <v>71</v>
      </c>
      <c r="E78" s="144"/>
      <c r="F78" s="35"/>
      <c r="G78" s="129"/>
      <c r="H78" s="129"/>
      <c r="I78" s="129"/>
      <c r="J78" s="129" t="s">
        <v>65</v>
      </c>
      <c r="K78" s="129"/>
      <c r="L78" s="35"/>
      <c r="M78" s="35"/>
      <c r="N78" s="35"/>
      <c r="O78" s="62" t="s">
        <v>61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7.75" customHeight="1" x14ac:dyDescent="0.2">
      <c r="A79" s="152"/>
      <c r="B79" s="153"/>
      <c r="C79" s="157"/>
      <c r="D79" s="63">
        <v>36</v>
      </c>
      <c r="E79" s="17" t="s">
        <v>44</v>
      </c>
      <c r="F79" s="13"/>
      <c r="G79" s="13"/>
      <c r="H79" s="13"/>
      <c r="I79" s="13"/>
      <c r="J79" s="134" t="s">
        <v>35</v>
      </c>
      <c r="K79" s="134"/>
      <c r="L79" s="13"/>
      <c r="M79" s="13"/>
      <c r="N79" s="13"/>
      <c r="O79" s="13"/>
      <c r="P79" s="6" t="s">
        <v>66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7.75" customHeight="1" x14ac:dyDescent="0.2">
      <c r="A80" s="152"/>
      <c r="B80" s="153"/>
      <c r="C80" s="157"/>
      <c r="D80" s="64">
        <v>47</v>
      </c>
      <c r="E80" s="65">
        <v>11</v>
      </c>
      <c r="F80" s="17" t="s">
        <v>45</v>
      </c>
      <c r="G80" s="13"/>
      <c r="H80" s="13"/>
      <c r="I80" s="13"/>
      <c r="J80" s="134"/>
      <c r="K80" s="134"/>
      <c r="L80" s="13"/>
      <c r="M80" s="13"/>
      <c r="N80" s="13"/>
      <c r="O80" s="13"/>
      <c r="P80" s="66">
        <v>32.4</v>
      </c>
      <c r="Q80" s="67" t="s">
        <v>44</v>
      </c>
      <c r="R80" s="3"/>
      <c r="S80" s="3"/>
      <c r="T80" s="3"/>
      <c r="U80" s="3"/>
      <c r="V80" s="3"/>
      <c r="W80" s="3"/>
      <c r="X80" s="3"/>
      <c r="Y80" s="3"/>
      <c r="Z80" s="6"/>
      <c r="AA80" s="6"/>
    </row>
    <row r="81" spans="1:27" ht="27.75" customHeight="1" x14ac:dyDescent="0.2">
      <c r="A81" s="152"/>
      <c r="B81" s="153"/>
      <c r="C81" s="157"/>
      <c r="D81" s="64">
        <v>73</v>
      </c>
      <c r="E81" s="65">
        <v>37</v>
      </c>
      <c r="F81" s="65">
        <v>26</v>
      </c>
      <c r="G81" s="17" t="s">
        <v>29</v>
      </c>
      <c r="H81" s="13"/>
      <c r="I81" s="13"/>
      <c r="J81" s="13"/>
      <c r="K81" s="13"/>
      <c r="L81" s="13"/>
      <c r="M81" s="13"/>
      <c r="N81" s="13"/>
      <c r="O81" s="13"/>
      <c r="P81" s="2">
        <v>42.3</v>
      </c>
      <c r="Q81" s="2">
        <v>9.9</v>
      </c>
      <c r="R81" s="3" t="s">
        <v>45</v>
      </c>
      <c r="S81" s="68"/>
      <c r="T81" s="3"/>
      <c r="U81" s="3"/>
      <c r="V81" s="3"/>
      <c r="W81" s="3"/>
      <c r="X81" s="3"/>
      <c r="Y81" s="3"/>
      <c r="Z81" s="6"/>
      <c r="AA81" s="6"/>
    </row>
    <row r="82" spans="1:27" ht="27.75" customHeight="1" x14ac:dyDescent="0.2">
      <c r="A82" s="152"/>
      <c r="B82" s="153"/>
      <c r="C82" s="157"/>
      <c r="D82" s="64">
        <v>106</v>
      </c>
      <c r="E82" s="65">
        <v>70</v>
      </c>
      <c r="F82" s="65">
        <v>58</v>
      </c>
      <c r="G82" s="65">
        <v>32</v>
      </c>
      <c r="H82" s="17" t="s">
        <v>46</v>
      </c>
      <c r="I82" s="13"/>
      <c r="J82" s="13"/>
      <c r="K82" s="13"/>
      <c r="L82" s="13"/>
      <c r="M82" s="13"/>
      <c r="N82" s="13"/>
      <c r="O82" s="13"/>
      <c r="P82" s="2">
        <v>65.7</v>
      </c>
      <c r="Q82" s="2">
        <v>33.299999999999997</v>
      </c>
      <c r="R82" s="2">
        <v>23.4</v>
      </c>
      <c r="S82" s="3" t="s">
        <v>29</v>
      </c>
      <c r="T82" s="3"/>
      <c r="U82" s="3"/>
      <c r="V82" s="3"/>
      <c r="W82" s="3"/>
      <c r="X82" s="3"/>
      <c r="Y82" s="3"/>
      <c r="Z82" s="6"/>
      <c r="AA82" s="6"/>
    </row>
    <row r="83" spans="1:27" ht="27.75" customHeight="1" x14ac:dyDescent="0.2">
      <c r="A83" s="152"/>
      <c r="B83" s="153"/>
      <c r="C83" s="157"/>
      <c r="D83" s="64">
        <v>124</v>
      </c>
      <c r="E83" s="65">
        <v>88</v>
      </c>
      <c r="F83" s="65">
        <v>77</v>
      </c>
      <c r="G83" s="65">
        <v>51</v>
      </c>
      <c r="H83" s="65">
        <v>18</v>
      </c>
      <c r="I83" s="17" t="s">
        <v>47</v>
      </c>
      <c r="J83" s="13"/>
      <c r="K83" s="13"/>
      <c r="L83" s="13"/>
      <c r="M83" s="13"/>
      <c r="N83" s="13"/>
      <c r="O83" s="13"/>
      <c r="P83" s="2">
        <v>95.4</v>
      </c>
      <c r="Q83" s="2">
        <v>63</v>
      </c>
      <c r="R83" s="2">
        <v>52.2</v>
      </c>
      <c r="S83" s="2">
        <v>28.8</v>
      </c>
      <c r="T83" s="3" t="s">
        <v>46</v>
      </c>
      <c r="U83" s="3"/>
      <c r="V83" s="3"/>
      <c r="W83" s="3"/>
      <c r="X83" s="3"/>
      <c r="Y83" s="3"/>
      <c r="Z83" s="6"/>
      <c r="AA83" s="6"/>
    </row>
    <row r="84" spans="1:27" ht="27.75" customHeight="1" x14ac:dyDescent="0.2">
      <c r="A84" s="152"/>
      <c r="B84" s="153"/>
      <c r="C84" s="157"/>
      <c r="D84" s="64">
        <v>138</v>
      </c>
      <c r="E84" s="65">
        <v>102</v>
      </c>
      <c r="F84" s="65">
        <v>91</v>
      </c>
      <c r="G84" s="65">
        <v>65</v>
      </c>
      <c r="H84" s="65">
        <v>32</v>
      </c>
      <c r="I84" s="69">
        <v>13</v>
      </c>
      <c r="J84" s="17" t="s">
        <v>48</v>
      </c>
      <c r="K84" s="13"/>
      <c r="L84" s="13"/>
      <c r="M84" s="13"/>
      <c r="N84" s="13"/>
      <c r="O84" s="13"/>
      <c r="P84" s="2">
        <v>111.6</v>
      </c>
      <c r="Q84" s="2">
        <v>79.2</v>
      </c>
      <c r="R84" s="2">
        <v>69.3</v>
      </c>
      <c r="S84" s="2">
        <v>45.9</v>
      </c>
      <c r="T84" s="2">
        <v>16.2</v>
      </c>
      <c r="U84" s="3" t="s">
        <v>47</v>
      </c>
      <c r="V84" s="3"/>
      <c r="W84" s="3"/>
      <c r="X84" s="3"/>
      <c r="Y84" s="3"/>
      <c r="Z84" s="6"/>
      <c r="AA84" s="6"/>
    </row>
    <row r="85" spans="1:27" ht="27.75" customHeight="1" x14ac:dyDescent="0.2">
      <c r="A85" s="152"/>
      <c r="B85" s="153"/>
      <c r="C85" s="157"/>
      <c r="D85" s="64">
        <v>164</v>
      </c>
      <c r="E85" s="65">
        <v>128</v>
      </c>
      <c r="F85" s="65">
        <v>116</v>
      </c>
      <c r="G85" s="65">
        <v>90</v>
      </c>
      <c r="H85" s="65">
        <v>57</v>
      </c>
      <c r="I85" s="69">
        <v>39</v>
      </c>
      <c r="J85" s="65">
        <v>25</v>
      </c>
      <c r="K85" s="17" t="s">
        <v>49</v>
      </c>
      <c r="L85" s="13"/>
      <c r="M85" s="13"/>
      <c r="N85" s="13"/>
      <c r="O85" s="13"/>
      <c r="P85" s="2">
        <v>124.2</v>
      </c>
      <c r="Q85" s="2">
        <v>91.8</v>
      </c>
      <c r="R85" s="2">
        <v>81.900000000000006</v>
      </c>
      <c r="S85" s="2">
        <v>58.5</v>
      </c>
      <c r="T85" s="2">
        <v>28.8</v>
      </c>
      <c r="U85" s="2">
        <v>11.7</v>
      </c>
      <c r="V85" s="3" t="s">
        <v>48</v>
      </c>
      <c r="W85" s="3"/>
      <c r="X85" s="3"/>
      <c r="Y85" s="3"/>
      <c r="Z85" s="6"/>
      <c r="AA85" s="6"/>
    </row>
    <row r="86" spans="1:27" ht="35.25" customHeight="1" x14ac:dyDescent="0.2">
      <c r="A86" s="152"/>
      <c r="B86" s="153"/>
      <c r="C86" s="157"/>
      <c r="D86" s="64">
        <v>179</v>
      </c>
      <c r="E86" s="65">
        <v>143</v>
      </c>
      <c r="F86" s="65">
        <v>132</v>
      </c>
      <c r="G86" s="65">
        <v>106</v>
      </c>
      <c r="H86" s="65">
        <v>73</v>
      </c>
      <c r="I86" s="69">
        <v>55</v>
      </c>
      <c r="J86" s="65">
        <v>41</v>
      </c>
      <c r="K86" s="65">
        <v>15</v>
      </c>
      <c r="L86" s="204" t="s">
        <v>50</v>
      </c>
      <c r="M86" s="134"/>
      <c r="N86" s="13"/>
      <c r="O86" s="13"/>
      <c r="P86" s="2">
        <v>147.6</v>
      </c>
      <c r="Q86" s="2">
        <v>115.2</v>
      </c>
      <c r="R86" s="2">
        <v>104.4</v>
      </c>
      <c r="S86" s="2">
        <v>81</v>
      </c>
      <c r="T86" s="2">
        <v>51.3</v>
      </c>
      <c r="U86" s="2">
        <v>35.1</v>
      </c>
      <c r="V86" s="2">
        <v>22.5</v>
      </c>
      <c r="W86" s="3" t="s">
        <v>49</v>
      </c>
      <c r="X86" s="3"/>
      <c r="Y86" s="3"/>
      <c r="Z86" s="6"/>
      <c r="AA86" s="6"/>
    </row>
    <row r="87" spans="1:27" ht="36" customHeight="1" x14ac:dyDescent="0.2">
      <c r="A87" s="152"/>
      <c r="B87" s="153"/>
      <c r="C87" s="157"/>
      <c r="D87" s="64">
        <v>197</v>
      </c>
      <c r="E87" s="65">
        <v>161</v>
      </c>
      <c r="F87" s="65">
        <v>150</v>
      </c>
      <c r="G87" s="65">
        <v>124</v>
      </c>
      <c r="H87" s="65">
        <v>91</v>
      </c>
      <c r="I87" s="69">
        <v>73</v>
      </c>
      <c r="J87" s="65">
        <v>59</v>
      </c>
      <c r="K87" s="65">
        <v>33</v>
      </c>
      <c r="L87" s="65">
        <v>17</v>
      </c>
      <c r="M87" s="17" t="s">
        <v>51</v>
      </c>
      <c r="N87" s="13"/>
      <c r="O87" s="13"/>
      <c r="P87" s="2">
        <v>161.1</v>
      </c>
      <c r="Q87" s="2">
        <v>128.69999999999999</v>
      </c>
      <c r="R87" s="2">
        <v>118.8</v>
      </c>
      <c r="S87" s="2">
        <v>95.4</v>
      </c>
      <c r="T87" s="2">
        <v>65.7</v>
      </c>
      <c r="U87" s="2">
        <v>49.5</v>
      </c>
      <c r="V87" s="2">
        <v>36.9</v>
      </c>
      <c r="W87" s="2">
        <v>13.5</v>
      </c>
      <c r="X87" s="3" t="s">
        <v>67</v>
      </c>
      <c r="Y87" s="3"/>
      <c r="Z87" s="6"/>
      <c r="AA87" s="6"/>
    </row>
    <row r="88" spans="1:27" ht="36.75" customHeight="1" x14ac:dyDescent="0.2">
      <c r="A88" s="152"/>
      <c r="B88" s="153"/>
      <c r="C88" s="157"/>
      <c r="D88" s="64">
        <v>232</v>
      </c>
      <c r="E88" s="70">
        <v>196</v>
      </c>
      <c r="F88" s="70">
        <v>185</v>
      </c>
      <c r="G88" s="70">
        <v>159</v>
      </c>
      <c r="H88" s="70">
        <v>126</v>
      </c>
      <c r="I88" s="71">
        <v>108</v>
      </c>
      <c r="J88" s="70">
        <v>94</v>
      </c>
      <c r="K88" s="70">
        <v>68</v>
      </c>
      <c r="L88" s="70">
        <v>52</v>
      </c>
      <c r="M88" s="72">
        <v>35</v>
      </c>
      <c r="N88" s="17" t="s">
        <v>52</v>
      </c>
      <c r="O88" s="13"/>
      <c r="P88" s="2">
        <v>177.3</v>
      </c>
      <c r="Q88" s="2">
        <v>144.9</v>
      </c>
      <c r="R88" s="2">
        <v>135</v>
      </c>
      <c r="S88" s="2">
        <v>111.6</v>
      </c>
      <c r="T88" s="2">
        <v>81.900000000000006</v>
      </c>
      <c r="U88" s="2">
        <v>65.7</v>
      </c>
      <c r="V88" s="2">
        <v>53.1</v>
      </c>
      <c r="W88" s="2">
        <v>29.7</v>
      </c>
      <c r="X88" s="2">
        <v>15.3</v>
      </c>
      <c r="Y88" s="3" t="s">
        <v>51</v>
      </c>
      <c r="Z88" s="6"/>
      <c r="AA88" s="6"/>
    </row>
    <row r="89" spans="1:27" ht="27.75" customHeight="1" x14ac:dyDescent="0.2">
      <c r="A89" s="154"/>
      <c r="B89" s="155"/>
      <c r="C89" s="158"/>
      <c r="D89" s="147" t="s">
        <v>83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4">
        <v>208.8</v>
      </c>
      <c r="Q89" s="4">
        <v>176.4</v>
      </c>
      <c r="R89" s="4">
        <v>166.5</v>
      </c>
      <c r="S89" s="4">
        <v>143.1</v>
      </c>
      <c r="T89" s="4">
        <v>113.4</v>
      </c>
      <c r="U89" s="4">
        <v>97.2</v>
      </c>
      <c r="V89" s="4">
        <v>84.6</v>
      </c>
      <c r="W89" s="4">
        <v>61.2</v>
      </c>
      <c r="X89" s="4">
        <v>46.8</v>
      </c>
      <c r="Y89" s="4">
        <v>31.5</v>
      </c>
      <c r="Z89" s="6" t="s">
        <v>52</v>
      </c>
      <c r="AA89" s="6"/>
    </row>
    <row r="90" spans="1:27" ht="81" customHeight="1" x14ac:dyDescent="0.2">
      <c r="A90" s="150">
        <v>17</v>
      </c>
      <c r="B90" s="151"/>
      <c r="C90" s="196" t="s">
        <v>16</v>
      </c>
      <c r="D90" s="199" t="s">
        <v>64</v>
      </c>
      <c r="E90" s="200"/>
      <c r="F90" s="200"/>
      <c r="G90" s="129" t="s">
        <v>35</v>
      </c>
      <c r="H90" s="129"/>
      <c r="I90" s="129"/>
      <c r="J90" s="115" t="s">
        <v>61</v>
      </c>
      <c r="K90" s="115"/>
      <c r="L90" s="35"/>
      <c r="M90" s="35"/>
      <c r="N90" s="35"/>
      <c r="O90" s="62" t="s">
        <v>65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7.75" customHeight="1" x14ac:dyDescent="0.2">
      <c r="A91" s="152"/>
      <c r="B91" s="153"/>
      <c r="C91" s="197"/>
      <c r="D91" s="12">
        <v>35</v>
      </c>
      <c r="E91" s="17" t="s">
        <v>53</v>
      </c>
      <c r="F91" s="13"/>
      <c r="G91" s="13"/>
      <c r="H91" s="13"/>
      <c r="I91" s="13"/>
      <c r="J91" s="73" t="s">
        <v>115</v>
      </c>
      <c r="K91" s="74" t="s">
        <v>53</v>
      </c>
      <c r="L91" s="75"/>
      <c r="M91" s="75"/>
      <c r="N91" s="75"/>
      <c r="O91" s="7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7.75" customHeight="1" x14ac:dyDescent="0.2">
      <c r="A92" s="152"/>
      <c r="B92" s="153"/>
      <c r="C92" s="197"/>
      <c r="D92" s="12">
        <v>72</v>
      </c>
      <c r="E92" s="16">
        <v>37</v>
      </c>
      <c r="F92" s="17" t="s">
        <v>54</v>
      </c>
      <c r="G92" s="13"/>
      <c r="H92" s="13"/>
      <c r="I92" s="13"/>
      <c r="J92" s="73" t="s">
        <v>92</v>
      </c>
      <c r="K92" s="77" t="s">
        <v>96</v>
      </c>
      <c r="L92" s="74" t="s">
        <v>54</v>
      </c>
      <c r="M92" s="75"/>
      <c r="N92" s="75"/>
      <c r="O92" s="7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7.75" customHeight="1" x14ac:dyDescent="0.2">
      <c r="A93" s="152"/>
      <c r="B93" s="153"/>
      <c r="C93" s="197"/>
      <c r="D93" s="12">
        <v>95</v>
      </c>
      <c r="E93" s="16">
        <v>60</v>
      </c>
      <c r="F93" s="12">
        <v>23</v>
      </c>
      <c r="G93" s="17" t="s">
        <v>55</v>
      </c>
      <c r="H93" s="13"/>
      <c r="I93" s="13"/>
      <c r="J93" s="73" t="s">
        <v>93</v>
      </c>
      <c r="K93" s="77" t="s">
        <v>97</v>
      </c>
      <c r="L93" s="73" t="s">
        <v>100</v>
      </c>
      <c r="M93" s="74" t="s">
        <v>55</v>
      </c>
      <c r="N93" s="75"/>
      <c r="O93" s="7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7.75" customHeight="1" x14ac:dyDescent="0.2">
      <c r="A94" s="152"/>
      <c r="B94" s="153"/>
      <c r="C94" s="197"/>
      <c r="D94" s="12">
        <v>199</v>
      </c>
      <c r="E94" s="16">
        <v>164</v>
      </c>
      <c r="F94" s="12">
        <v>127</v>
      </c>
      <c r="G94" s="12">
        <v>103</v>
      </c>
      <c r="H94" s="17" t="s">
        <v>56</v>
      </c>
      <c r="I94" s="13"/>
      <c r="J94" s="73" t="s">
        <v>94</v>
      </c>
      <c r="K94" s="77" t="s">
        <v>98</v>
      </c>
      <c r="L94" s="73" t="s">
        <v>101</v>
      </c>
      <c r="M94" s="73" t="s">
        <v>103</v>
      </c>
      <c r="N94" s="74" t="s">
        <v>56</v>
      </c>
      <c r="O94" s="7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27.75" customHeight="1" x14ac:dyDescent="0.2">
      <c r="A95" s="152"/>
      <c r="B95" s="153"/>
      <c r="C95" s="197"/>
      <c r="D95" s="12">
        <v>227</v>
      </c>
      <c r="E95" s="16">
        <v>192</v>
      </c>
      <c r="F95" s="12">
        <v>154</v>
      </c>
      <c r="G95" s="12">
        <v>131</v>
      </c>
      <c r="H95" s="12">
        <v>27</v>
      </c>
      <c r="I95" s="17" t="s">
        <v>106</v>
      </c>
      <c r="J95" s="73" t="s">
        <v>95</v>
      </c>
      <c r="K95" s="77" t="s">
        <v>99</v>
      </c>
      <c r="L95" s="73" t="s">
        <v>102</v>
      </c>
      <c r="M95" s="73" t="s">
        <v>104</v>
      </c>
      <c r="N95" s="73" t="s">
        <v>105</v>
      </c>
      <c r="O95" s="78" t="s">
        <v>106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27.75" customHeight="1" x14ac:dyDescent="0.2">
      <c r="A96" s="154"/>
      <c r="B96" s="155"/>
      <c r="C96" s="198"/>
      <c r="D96" s="147" t="s">
        <v>83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53.25" customHeight="1" x14ac:dyDescent="0.2">
      <c r="A97" s="150">
        <v>18</v>
      </c>
      <c r="B97" s="164"/>
      <c r="C97" s="192" t="s">
        <v>78</v>
      </c>
      <c r="D97" s="79" t="s">
        <v>77</v>
      </c>
      <c r="E97" s="35"/>
      <c r="F97" s="35"/>
      <c r="G97" s="11"/>
      <c r="H97" s="11"/>
      <c r="I97" s="11"/>
      <c r="J97" s="115" t="s">
        <v>69</v>
      </c>
      <c r="K97" s="115"/>
      <c r="L97" s="35"/>
      <c r="M97" s="35"/>
      <c r="N97" s="35"/>
      <c r="O97" s="3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56.25" customHeight="1" x14ac:dyDescent="0.2">
      <c r="A98" s="32"/>
      <c r="B98" s="80"/>
      <c r="C98" s="193"/>
      <c r="D98" s="13" t="s">
        <v>28</v>
      </c>
      <c r="E98" s="81"/>
      <c r="F98" s="81"/>
      <c r="G98" s="82"/>
      <c r="H98" s="82"/>
      <c r="I98" s="82"/>
      <c r="J98" s="116" t="s">
        <v>35</v>
      </c>
      <c r="K98" s="116"/>
      <c r="L98" s="81"/>
      <c r="M98" s="81"/>
      <c r="N98" s="81"/>
      <c r="O98" s="83" t="s">
        <v>28</v>
      </c>
      <c r="P98" s="81"/>
      <c r="Q98" s="81"/>
      <c r="R98" s="82"/>
      <c r="S98" s="82"/>
      <c r="T98" s="82"/>
      <c r="U98" s="81"/>
      <c r="V98" s="81"/>
      <c r="W98" s="81"/>
      <c r="X98" s="6"/>
      <c r="Y98" s="6"/>
      <c r="Z98" s="6"/>
      <c r="AA98" s="6"/>
    </row>
    <row r="99" spans="1:27" ht="33" customHeight="1" x14ac:dyDescent="0.2">
      <c r="A99" s="32"/>
      <c r="B99" s="80"/>
      <c r="C99" s="193"/>
      <c r="D99" s="84">
        <v>36</v>
      </c>
      <c r="E99" s="81" t="s">
        <v>58</v>
      </c>
      <c r="F99" s="81"/>
      <c r="G99" s="82"/>
      <c r="H99" s="82"/>
      <c r="I99" s="82"/>
      <c r="J99" s="81"/>
      <c r="K99" s="81"/>
      <c r="L99" s="81"/>
      <c r="M99" s="81"/>
      <c r="N99" s="81"/>
      <c r="O99" s="85">
        <f>D99*0.9</f>
        <v>32.4</v>
      </c>
      <c r="P99" s="86" t="s">
        <v>58</v>
      </c>
      <c r="Q99" s="86"/>
      <c r="R99" s="87"/>
      <c r="S99" s="87"/>
      <c r="T99" s="87"/>
      <c r="U99" s="86"/>
      <c r="V99" s="81"/>
      <c r="W99" s="81"/>
      <c r="X99" s="6"/>
      <c r="Y99" s="6"/>
      <c r="Z99" s="6"/>
      <c r="AA99" s="6"/>
    </row>
    <row r="100" spans="1:27" ht="35.25" customHeight="1" x14ac:dyDescent="0.2">
      <c r="A100" s="32"/>
      <c r="B100" s="80"/>
      <c r="C100" s="193"/>
      <c r="D100" s="84">
        <v>60</v>
      </c>
      <c r="E100" s="88">
        <v>26</v>
      </c>
      <c r="F100" s="81" t="s">
        <v>74</v>
      </c>
      <c r="G100" s="82"/>
      <c r="H100" s="82"/>
      <c r="I100" s="82"/>
      <c r="J100" s="81"/>
      <c r="K100" s="81"/>
      <c r="L100" s="81"/>
      <c r="M100" s="81"/>
      <c r="N100" s="81"/>
      <c r="O100" s="85">
        <f t="shared" ref="O100:O105" si="8">D100*0.9</f>
        <v>54</v>
      </c>
      <c r="P100" s="85">
        <f>E100*0.9</f>
        <v>23.400000000000002</v>
      </c>
      <c r="Q100" s="86" t="s">
        <v>74</v>
      </c>
      <c r="R100" s="87"/>
      <c r="S100" s="87"/>
      <c r="T100" s="87"/>
      <c r="U100" s="86"/>
      <c r="V100" s="81"/>
      <c r="W100" s="81"/>
      <c r="X100" s="6"/>
      <c r="Y100" s="6"/>
      <c r="Z100" s="6"/>
      <c r="AA100" s="6"/>
    </row>
    <row r="101" spans="1:27" ht="29.25" customHeight="1" x14ac:dyDescent="0.2">
      <c r="A101" s="32"/>
      <c r="B101" s="80"/>
      <c r="C101" s="193"/>
      <c r="D101" s="84">
        <v>75</v>
      </c>
      <c r="E101" s="88">
        <v>49</v>
      </c>
      <c r="F101" s="88">
        <v>23</v>
      </c>
      <c r="G101" s="82" t="s">
        <v>57</v>
      </c>
      <c r="H101" s="82"/>
      <c r="I101" s="82"/>
      <c r="J101" s="81"/>
      <c r="K101" s="81"/>
      <c r="L101" s="81"/>
      <c r="M101" s="81"/>
      <c r="N101" s="81"/>
      <c r="O101" s="85">
        <f t="shared" si="8"/>
        <v>67.5</v>
      </c>
      <c r="P101" s="85">
        <f t="shared" ref="P101:P105" si="9">E101*0.9</f>
        <v>44.1</v>
      </c>
      <c r="Q101" s="85">
        <f>F101*0.9</f>
        <v>20.7</v>
      </c>
      <c r="R101" s="87" t="s">
        <v>57</v>
      </c>
      <c r="S101" s="87"/>
      <c r="T101" s="87"/>
      <c r="U101" s="86"/>
      <c r="V101" s="81"/>
      <c r="W101" s="81"/>
      <c r="X101" s="6"/>
      <c r="Y101" s="6"/>
      <c r="Z101" s="6"/>
      <c r="AA101" s="6"/>
    </row>
    <row r="102" spans="1:27" ht="27.75" customHeight="1" x14ac:dyDescent="0.25">
      <c r="A102" s="152"/>
      <c r="B102" s="165"/>
      <c r="C102" s="193"/>
      <c r="D102" s="89">
        <v>80</v>
      </c>
      <c r="E102" s="89">
        <v>65</v>
      </c>
      <c r="F102" s="89">
        <v>40</v>
      </c>
      <c r="G102" s="89">
        <v>26</v>
      </c>
      <c r="H102" s="90" t="s">
        <v>29</v>
      </c>
      <c r="I102" s="90"/>
      <c r="J102" s="90"/>
      <c r="K102" s="90"/>
      <c r="L102" s="91"/>
      <c r="M102" s="90"/>
      <c r="N102" s="90"/>
      <c r="O102" s="85">
        <f t="shared" si="8"/>
        <v>72</v>
      </c>
      <c r="P102" s="85">
        <f t="shared" si="9"/>
        <v>58.5</v>
      </c>
      <c r="Q102" s="85">
        <f t="shared" ref="Q102:Q105" si="10">F102*0.9</f>
        <v>36</v>
      </c>
      <c r="R102" s="85">
        <f>G102*0.9</f>
        <v>23.400000000000002</v>
      </c>
      <c r="S102" s="92" t="s">
        <v>29</v>
      </c>
      <c r="T102" s="92"/>
      <c r="U102" s="92"/>
      <c r="V102" s="90"/>
      <c r="W102" s="91"/>
      <c r="X102" s="6"/>
      <c r="Y102" s="6"/>
      <c r="Z102" s="6"/>
      <c r="AA102" s="6"/>
    </row>
    <row r="103" spans="1:27" ht="27.75" customHeight="1" x14ac:dyDescent="0.25">
      <c r="A103" s="152"/>
      <c r="B103" s="165"/>
      <c r="C103" s="193"/>
      <c r="D103" s="93">
        <v>80</v>
      </c>
      <c r="E103" s="94">
        <v>70</v>
      </c>
      <c r="F103" s="94">
        <v>60</v>
      </c>
      <c r="G103" s="94">
        <v>51</v>
      </c>
      <c r="H103" s="89">
        <v>25</v>
      </c>
      <c r="I103" s="90" t="s">
        <v>76</v>
      </c>
      <c r="J103" s="90"/>
      <c r="K103" s="13"/>
      <c r="L103" s="13"/>
      <c r="M103" s="13"/>
      <c r="N103" s="13"/>
      <c r="O103" s="85">
        <f t="shared" si="8"/>
        <v>72</v>
      </c>
      <c r="P103" s="85">
        <f t="shared" si="9"/>
        <v>63</v>
      </c>
      <c r="Q103" s="85">
        <f t="shared" si="10"/>
        <v>54</v>
      </c>
      <c r="R103" s="85">
        <f t="shared" ref="R103:R105" si="11">G103*0.9</f>
        <v>45.9</v>
      </c>
      <c r="S103" s="85">
        <f>H103*0.9</f>
        <v>22.5</v>
      </c>
      <c r="T103" s="92" t="s">
        <v>76</v>
      </c>
      <c r="U103" s="92"/>
      <c r="V103" s="13"/>
      <c r="W103" s="13"/>
      <c r="X103" s="6"/>
      <c r="Y103" s="6"/>
      <c r="Z103" s="6"/>
      <c r="AA103" s="6"/>
    </row>
    <row r="104" spans="1:27" ht="27.75" customHeight="1" x14ac:dyDescent="0.25">
      <c r="A104" s="152"/>
      <c r="B104" s="165"/>
      <c r="C104" s="193"/>
      <c r="D104" s="93">
        <v>85</v>
      </c>
      <c r="E104" s="94">
        <v>85</v>
      </c>
      <c r="F104" s="94">
        <v>70</v>
      </c>
      <c r="G104" s="94">
        <v>61</v>
      </c>
      <c r="H104" s="89">
        <v>35</v>
      </c>
      <c r="I104" s="89">
        <v>20</v>
      </c>
      <c r="J104" s="90" t="s">
        <v>89</v>
      </c>
      <c r="K104" s="95"/>
      <c r="L104" s="81"/>
      <c r="M104" s="81"/>
      <c r="N104" s="96"/>
      <c r="O104" s="85">
        <f t="shared" si="8"/>
        <v>76.5</v>
      </c>
      <c r="P104" s="85">
        <f t="shared" si="9"/>
        <v>76.5</v>
      </c>
      <c r="Q104" s="85">
        <f t="shared" si="10"/>
        <v>63</v>
      </c>
      <c r="R104" s="85">
        <f t="shared" si="11"/>
        <v>54.9</v>
      </c>
      <c r="S104" s="85">
        <f t="shared" ref="S104:S105" si="12">H104*0.9</f>
        <v>31.5</v>
      </c>
      <c r="T104" s="85">
        <f>I104*0.9</f>
        <v>18</v>
      </c>
      <c r="U104" s="92" t="s">
        <v>75</v>
      </c>
      <c r="V104" s="95"/>
      <c r="W104" s="81"/>
      <c r="X104" s="6"/>
      <c r="Y104" s="6"/>
      <c r="Z104" s="6"/>
      <c r="AA104" s="6"/>
    </row>
    <row r="105" spans="1:27" ht="27.75" customHeight="1" x14ac:dyDescent="0.2">
      <c r="A105" s="152"/>
      <c r="B105" s="165"/>
      <c r="C105" s="193"/>
      <c r="D105" s="94">
        <v>90</v>
      </c>
      <c r="E105" s="94">
        <v>90</v>
      </c>
      <c r="F105" s="94">
        <v>85</v>
      </c>
      <c r="G105" s="94">
        <v>80</v>
      </c>
      <c r="H105" s="97">
        <v>68</v>
      </c>
      <c r="I105" s="97">
        <v>44</v>
      </c>
      <c r="J105" s="97">
        <v>36</v>
      </c>
      <c r="K105" s="34" t="s">
        <v>28</v>
      </c>
      <c r="L105" s="34"/>
      <c r="M105" s="98"/>
      <c r="N105" s="99"/>
      <c r="O105" s="85">
        <f t="shared" si="8"/>
        <v>81</v>
      </c>
      <c r="P105" s="85">
        <f t="shared" si="9"/>
        <v>81</v>
      </c>
      <c r="Q105" s="85">
        <f t="shared" si="10"/>
        <v>76.5</v>
      </c>
      <c r="R105" s="85">
        <f t="shared" si="11"/>
        <v>72</v>
      </c>
      <c r="S105" s="85">
        <f t="shared" si="12"/>
        <v>61.2</v>
      </c>
      <c r="T105" s="85">
        <f>I105*0.9</f>
        <v>39.6</v>
      </c>
      <c r="U105" s="85">
        <f>J105*0.9</f>
        <v>32.4</v>
      </c>
      <c r="V105" s="6" t="s">
        <v>28</v>
      </c>
      <c r="W105" s="6"/>
      <c r="X105" s="6"/>
      <c r="Y105" s="6"/>
      <c r="Z105" s="6"/>
      <c r="AA105" s="6"/>
    </row>
    <row r="106" spans="1:27" ht="27.75" customHeight="1" x14ac:dyDescent="0.25">
      <c r="A106" s="152"/>
      <c r="B106" s="165"/>
      <c r="C106" s="194"/>
      <c r="D106" s="100"/>
      <c r="E106" s="100"/>
      <c r="F106" s="101"/>
      <c r="G106" s="101"/>
      <c r="H106" s="102"/>
      <c r="I106" s="102"/>
      <c r="J106" s="103"/>
      <c r="K106" s="104"/>
      <c r="L106" s="105"/>
      <c r="M106" s="13"/>
      <c r="N106" s="13"/>
      <c r="O106" s="90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27.75" customHeight="1" x14ac:dyDescent="0.25">
      <c r="A107" s="152"/>
      <c r="B107" s="165"/>
      <c r="C107" s="195"/>
      <c r="D107" s="121" t="s">
        <v>90</v>
      </c>
      <c r="E107" s="122"/>
      <c r="F107" s="122"/>
      <c r="G107" s="46"/>
      <c r="H107" s="46"/>
      <c r="I107" s="46"/>
      <c r="J107" s="46"/>
      <c r="K107" s="205"/>
      <c r="L107" s="206"/>
      <c r="M107" s="98"/>
      <c r="N107" s="98"/>
      <c r="O107" s="46"/>
      <c r="P107" s="34"/>
      <c r="Q107" s="34"/>
      <c r="R107" s="34"/>
      <c r="S107" s="34"/>
      <c r="T107" s="34"/>
      <c r="U107" s="34"/>
      <c r="V107" s="34"/>
      <c r="W107" s="34"/>
      <c r="X107" s="34"/>
      <c r="Y107" s="6"/>
      <c r="Z107" s="6"/>
      <c r="AA107" s="6"/>
    </row>
    <row r="108" spans="1:27" ht="50.25" customHeight="1" x14ac:dyDescent="0.2">
      <c r="A108" s="245">
        <v>19</v>
      </c>
      <c r="B108" s="246"/>
      <c r="C108" s="140" t="s">
        <v>19</v>
      </c>
      <c r="D108" s="143" t="s">
        <v>73</v>
      </c>
      <c r="E108" s="144"/>
      <c r="F108" s="144"/>
      <c r="G108" s="11"/>
      <c r="H108" s="11"/>
      <c r="I108" s="123" t="s">
        <v>61</v>
      </c>
      <c r="J108" s="123"/>
      <c r="K108" s="134" t="s">
        <v>88</v>
      </c>
      <c r="L108" s="134"/>
      <c r="M108" s="134"/>
      <c r="N108" s="115" t="s">
        <v>69</v>
      </c>
      <c r="O108" s="11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27.75" customHeight="1" x14ac:dyDescent="0.25">
      <c r="A109" s="126"/>
      <c r="B109" s="149"/>
      <c r="C109" s="141"/>
      <c r="D109" s="135" t="s">
        <v>22</v>
      </c>
      <c r="E109" s="120"/>
      <c r="F109" s="6"/>
      <c r="G109" s="6"/>
      <c r="H109" s="13"/>
      <c r="I109" s="120" t="s">
        <v>22</v>
      </c>
      <c r="J109" s="120"/>
      <c r="K109" s="6"/>
      <c r="L109" s="6"/>
      <c r="M109" s="6"/>
      <c r="N109" s="6"/>
      <c r="O109" s="13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7.75" customHeight="1" x14ac:dyDescent="0.25">
      <c r="A110" s="126"/>
      <c r="B110" s="149"/>
      <c r="C110" s="141"/>
      <c r="D110" s="107">
        <v>36</v>
      </c>
      <c r="E110" s="135" t="s">
        <v>21</v>
      </c>
      <c r="F110" s="120"/>
      <c r="G110" s="105"/>
      <c r="H110" s="13"/>
      <c r="I110" s="108">
        <f>D110*0.9</f>
        <v>32.4</v>
      </c>
      <c r="J110" s="109" t="s">
        <v>21</v>
      </c>
      <c r="K110" s="6"/>
      <c r="L110" s="6"/>
      <c r="M110" s="6"/>
      <c r="N110" s="6"/>
      <c r="O110" s="13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27.75" customHeight="1" x14ac:dyDescent="0.25">
      <c r="A111" s="126"/>
      <c r="B111" s="149"/>
      <c r="C111" s="141"/>
      <c r="D111" s="107">
        <v>63</v>
      </c>
      <c r="E111" s="41">
        <v>30</v>
      </c>
      <c r="F111" s="135" t="s">
        <v>20</v>
      </c>
      <c r="G111" s="120"/>
      <c r="H111" s="13"/>
      <c r="I111" s="108">
        <f>D111*0.9</f>
        <v>56.7</v>
      </c>
      <c r="J111" s="108">
        <f>E111*0.9</f>
        <v>27</v>
      </c>
      <c r="K111" s="135" t="s">
        <v>20</v>
      </c>
      <c r="L111" s="120"/>
      <c r="M111" s="6"/>
      <c r="N111" s="6"/>
      <c r="O111" s="13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27.75" customHeight="1" x14ac:dyDescent="0.2">
      <c r="A112" s="138"/>
      <c r="B112" s="139"/>
      <c r="C112" s="142"/>
      <c r="D112" s="121" t="s">
        <v>83</v>
      </c>
      <c r="E112" s="122"/>
      <c r="F112" s="106"/>
      <c r="G112" s="106"/>
      <c r="H112" s="106"/>
      <c r="I112" s="106"/>
      <c r="J112" s="106"/>
      <c r="K112" s="6"/>
      <c r="L112" s="6"/>
      <c r="M112" s="6"/>
      <c r="N112" s="6"/>
      <c r="O112" s="10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</sheetData>
  <mergeCells count="197">
    <mergeCell ref="C2:Y2"/>
    <mergeCell ref="L53:N53"/>
    <mergeCell ref="J53:K53"/>
    <mergeCell ref="L61:N62"/>
    <mergeCell ref="L65:N66"/>
    <mergeCell ref="L70:N70"/>
    <mergeCell ref="P23:Q23"/>
    <mergeCell ref="Q24:R24"/>
    <mergeCell ref="R25:U25"/>
    <mergeCell ref="J19:K19"/>
    <mergeCell ref="M19:N19"/>
    <mergeCell ref="G23:H23"/>
    <mergeCell ref="H24:I24"/>
    <mergeCell ref="I48:L48"/>
    <mergeCell ref="M48:O48"/>
    <mergeCell ref="G47:I47"/>
    <mergeCell ref="J47:O47"/>
    <mergeCell ref="D26:O26"/>
    <mergeCell ref="J11:O11"/>
    <mergeCell ref="H16:J16"/>
    <mergeCell ref="I17:L17"/>
    <mergeCell ref="C42:C46"/>
    <mergeCell ref="F43:H43"/>
    <mergeCell ref="A58:B63"/>
    <mergeCell ref="C58:C63"/>
    <mergeCell ref="G58:I58"/>
    <mergeCell ref="H64:I64"/>
    <mergeCell ref="I72:J72"/>
    <mergeCell ref="A64:B68"/>
    <mergeCell ref="C64:C68"/>
    <mergeCell ref="A69:B71"/>
    <mergeCell ref="C69:C71"/>
    <mergeCell ref="A72:B77"/>
    <mergeCell ref="C72:C77"/>
    <mergeCell ref="D58:E58"/>
    <mergeCell ref="D77:O77"/>
    <mergeCell ref="F111:G111"/>
    <mergeCell ref="J90:K90"/>
    <mergeCell ref="G60:I60"/>
    <mergeCell ref="J60:O60"/>
    <mergeCell ref="J64:O64"/>
    <mergeCell ref="G69:I69"/>
    <mergeCell ref="J69:O69"/>
    <mergeCell ref="G78:I78"/>
    <mergeCell ref="D71:O71"/>
    <mergeCell ref="D72:F72"/>
    <mergeCell ref="D63:O63"/>
    <mergeCell ref="D64:F64"/>
    <mergeCell ref="D68:O68"/>
    <mergeCell ref="D60:E60"/>
    <mergeCell ref="L86:M86"/>
    <mergeCell ref="J78:K78"/>
    <mergeCell ref="I109:J109"/>
    <mergeCell ref="K107:L107"/>
    <mergeCell ref="D109:E109"/>
    <mergeCell ref="E110:F110"/>
    <mergeCell ref="J79:K80"/>
    <mergeCell ref="G90:I90"/>
    <mergeCell ref="J98:K98"/>
    <mergeCell ref="K111:L111"/>
    <mergeCell ref="A97:B97"/>
    <mergeCell ref="C97:C107"/>
    <mergeCell ref="A90:B96"/>
    <mergeCell ref="C90:C96"/>
    <mergeCell ref="A78:B89"/>
    <mergeCell ref="C78:C89"/>
    <mergeCell ref="D90:F90"/>
    <mergeCell ref="D96:O96"/>
    <mergeCell ref="D89:O89"/>
    <mergeCell ref="A102:B107"/>
    <mergeCell ref="J97:K97"/>
    <mergeCell ref="D78:E78"/>
    <mergeCell ref="A53:B55"/>
    <mergeCell ref="C53:C55"/>
    <mergeCell ref="A56:B57"/>
    <mergeCell ref="C56:C57"/>
    <mergeCell ref="A50:B52"/>
    <mergeCell ref="C50:C52"/>
    <mergeCell ref="F51:H51"/>
    <mergeCell ref="I51:L51"/>
    <mergeCell ref="D53:E53"/>
    <mergeCell ref="D57:O57"/>
    <mergeCell ref="G50:I50"/>
    <mergeCell ref="J50:O50"/>
    <mergeCell ref="G53:I53"/>
    <mergeCell ref="M51:O51"/>
    <mergeCell ref="D52:E52"/>
    <mergeCell ref="C36:C38"/>
    <mergeCell ref="A36:B38"/>
    <mergeCell ref="F37:H37"/>
    <mergeCell ref="I37:L37"/>
    <mergeCell ref="M37:O37"/>
    <mergeCell ref="I43:L43"/>
    <mergeCell ref="M43:O43"/>
    <mergeCell ref="G42:I42"/>
    <mergeCell ref="J42:O42"/>
    <mergeCell ref="G36:I36"/>
    <mergeCell ref="J36:O36"/>
    <mergeCell ref="M40:O40"/>
    <mergeCell ref="G39:I39"/>
    <mergeCell ref="J39:O39"/>
    <mergeCell ref="N13:O13"/>
    <mergeCell ref="O14:P14"/>
    <mergeCell ref="P15:Q15"/>
    <mergeCell ref="Q16:S16"/>
    <mergeCell ref="A28:B29"/>
    <mergeCell ref="C28:C29"/>
    <mergeCell ref="D29:O29"/>
    <mergeCell ref="A30:B35"/>
    <mergeCell ref="C30:C35"/>
    <mergeCell ref="D30:E30"/>
    <mergeCell ref="J30:O30"/>
    <mergeCell ref="G30:I30"/>
    <mergeCell ref="A1:O1"/>
    <mergeCell ref="G4:I4"/>
    <mergeCell ref="A27:B27"/>
    <mergeCell ref="A4:B10"/>
    <mergeCell ref="C4:C10"/>
    <mergeCell ref="D10:O10"/>
    <mergeCell ref="A11:B18"/>
    <mergeCell ref="C11:C18"/>
    <mergeCell ref="D11:E11"/>
    <mergeCell ref="A19:B26"/>
    <mergeCell ref="C19:C26"/>
    <mergeCell ref="D19:E19"/>
    <mergeCell ref="D18:O18"/>
    <mergeCell ref="A3:B3"/>
    <mergeCell ref="D3:O3"/>
    <mergeCell ref="J4:O4"/>
    <mergeCell ref="G19:I19"/>
    <mergeCell ref="D20:E20"/>
    <mergeCell ref="E21:F21"/>
    <mergeCell ref="F22:G22"/>
    <mergeCell ref="I25:L25"/>
    <mergeCell ref="J27:O27"/>
    <mergeCell ref="G27:I27"/>
    <mergeCell ref="G11:I11"/>
    <mergeCell ref="A112:B112"/>
    <mergeCell ref="C108:C112"/>
    <mergeCell ref="D108:F108"/>
    <mergeCell ref="E31:O31"/>
    <mergeCell ref="F32:O32"/>
    <mergeCell ref="G33:O33"/>
    <mergeCell ref="H34:O34"/>
    <mergeCell ref="D35:O35"/>
    <mergeCell ref="A108:B108"/>
    <mergeCell ref="A109:B109"/>
    <mergeCell ref="A110:B110"/>
    <mergeCell ref="A111:B111"/>
    <mergeCell ref="A39:B41"/>
    <mergeCell ref="C39:C41"/>
    <mergeCell ref="F40:H40"/>
    <mergeCell ref="I40:L40"/>
    <mergeCell ref="A47:B49"/>
    <mergeCell ref="C47:C49"/>
    <mergeCell ref="F48:H48"/>
    <mergeCell ref="D38:E38"/>
    <mergeCell ref="D41:E41"/>
    <mergeCell ref="D46:E46"/>
    <mergeCell ref="D49:E49"/>
    <mergeCell ref="A42:B46"/>
    <mergeCell ref="G7:H7"/>
    <mergeCell ref="E5:F5"/>
    <mergeCell ref="D107:F107"/>
    <mergeCell ref="D112:E112"/>
    <mergeCell ref="I108:J108"/>
    <mergeCell ref="T34:AA34"/>
    <mergeCell ref="S4:W4"/>
    <mergeCell ref="P30:Q30"/>
    <mergeCell ref="S30:U30"/>
    <mergeCell ref="V30:AA30"/>
    <mergeCell ref="Q31:AA31"/>
    <mergeCell ref="R32:AA32"/>
    <mergeCell ref="S33:AA33"/>
    <mergeCell ref="R17:U17"/>
    <mergeCell ref="M20:N20"/>
    <mergeCell ref="N21:O21"/>
    <mergeCell ref="O22:P22"/>
    <mergeCell ref="K108:M108"/>
    <mergeCell ref="J21:K22"/>
    <mergeCell ref="G15:H15"/>
    <mergeCell ref="F14:G14"/>
    <mergeCell ref="E13:F13"/>
    <mergeCell ref="D12:E12"/>
    <mergeCell ref="M12:N12"/>
    <mergeCell ref="N108:O108"/>
    <mergeCell ref="G54:H54"/>
    <mergeCell ref="D54:E54"/>
    <mergeCell ref="L75:M75"/>
    <mergeCell ref="G75:H75"/>
    <mergeCell ref="D44:F44"/>
    <mergeCell ref="D42:E42"/>
    <mergeCell ref="D43:E43"/>
    <mergeCell ref="D59:E59"/>
    <mergeCell ref="G59:I59"/>
    <mergeCell ref="N73:O75"/>
    <mergeCell ref="K72:O72"/>
  </mergeCells>
  <pageMargins left="0.70866141732283472" right="0.70866141732283472" top="0.23622047244094491" bottom="0.23622047244094491" header="0.31496062992125984" footer="0.31496062992125984"/>
  <pageSetup paperSize="9" scale="33" fitToHeight="0" orientation="portrait" horizont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revision/>
  <cp:lastPrinted>2022-01-10T12:58:12Z</cp:lastPrinted>
  <dcterms:created xsi:type="dcterms:W3CDTF">2021-11-04T04:28:33Z</dcterms:created>
  <dcterms:modified xsi:type="dcterms:W3CDTF">2024-04-05T12:04:23Z</dcterms:modified>
</cp:coreProperties>
</file>